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UITION\"/>
    </mc:Choice>
  </mc:AlternateContent>
  <bookViews>
    <workbookView xWindow="120" yWindow="105" windowWidth="15195" windowHeight="8595" firstSheet="1" activeTab="1"/>
  </bookViews>
  <sheets>
    <sheet name="STDT ACCTG VERSION" sheetId="1" r:id="rId1"/>
    <sheet name="MEDICINE" sheetId="2" r:id="rId2"/>
    <sheet name="DENTISTRY" sheetId="3" r:id="rId3"/>
    <sheet name="GRAD STUDIES IN HEALTH SCIENCES" sheetId="4" r:id="rId4"/>
    <sheet name="NURSING" sheetId="5" r:id="rId5"/>
    <sheet name="HEALTH RELATED PROFESSIONS" sheetId="6" r:id="rId6"/>
  </sheets>
  <calcPr calcId="152511"/>
</workbook>
</file>

<file path=xl/calcChain.xml><?xml version="1.0" encoding="utf-8"?>
<calcChain xmlns="http://schemas.openxmlformats.org/spreadsheetml/2006/main">
  <c r="B37" i="1" l="1"/>
  <c r="C61" i="1" l="1"/>
  <c r="C60" i="1"/>
  <c r="C59" i="1"/>
  <c r="C58" i="1"/>
  <c r="C57" i="1"/>
  <c r="C56" i="1"/>
  <c r="C55" i="1"/>
  <c r="C54" i="1"/>
  <c r="B61" i="1"/>
  <c r="D61" i="1" s="1"/>
  <c r="B60" i="1"/>
  <c r="B59" i="1"/>
  <c r="D59" i="1" s="1"/>
  <c r="B58" i="1"/>
  <c r="B57" i="1"/>
  <c r="D57" i="1" s="1"/>
  <c r="B56" i="1"/>
  <c r="B55" i="1"/>
  <c r="D55" i="1" s="1"/>
  <c r="B54" i="1"/>
  <c r="B22" i="1"/>
  <c r="B7" i="1"/>
  <c r="D60" i="1"/>
  <c r="D58" i="1"/>
  <c r="D56" i="1"/>
  <c r="D53" i="1"/>
  <c r="D54" i="1" l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D77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D65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D41" i="1"/>
  <c r="D28" i="1"/>
  <c r="C28" i="1"/>
  <c r="B28" i="1"/>
  <c r="D27" i="1"/>
  <c r="C27" i="1"/>
  <c r="B27" i="1"/>
  <c r="D26" i="1"/>
  <c r="C26" i="1"/>
  <c r="D25" i="1"/>
  <c r="C25" i="1"/>
  <c r="D13" i="1"/>
  <c r="B13" i="1"/>
  <c r="D12" i="1"/>
  <c r="B12" i="1"/>
  <c r="D11" i="1"/>
  <c r="C11" i="1"/>
  <c r="D10" i="1"/>
  <c r="C10" i="1"/>
  <c r="D66" i="1" l="1"/>
  <c r="D67" i="1"/>
  <c r="D68" i="1"/>
  <c r="D69" i="1"/>
  <c r="D70" i="1"/>
  <c r="D71" i="1"/>
  <c r="D72" i="1"/>
  <c r="D78" i="1"/>
  <c r="D79" i="1"/>
  <c r="D80" i="1"/>
  <c r="D81" i="1"/>
  <c r="D82" i="1"/>
  <c r="D83" i="1"/>
  <c r="D84" i="1"/>
  <c r="D85" i="1"/>
  <c r="D86" i="1"/>
  <c r="D87" i="1"/>
  <c r="D88" i="1"/>
  <c r="D42" i="1"/>
  <c r="D43" i="1"/>
  <c r="D44" i="1"/>
  <c r="D45" i="1"/>
  <c r="D46" i="1"/>
  <c r="D47" i="1"/>
  <c r="D48" i="1"/>
  <c r="D49" i="1"/>
  <c r="D73" i="1"/>
</calcChain>
</file>

<file path=xl/sharedStrings.xml><?xml version="1.0" encoding="utf-8"?>
<sst xmlns="http://schemas.openxmlformats.org/spreadsheetml/2006/main" count="190" uniqueCount="87">
  <si>
    <t xml:space="preserve">TUITION PER YEAR IS </t>
  </si>
  <si>
    <t>SUMMER</t>
  </si>
  <si>
    <t xml:space="preserve">FALL </t>
  </si>
  <si>
    <t>SPRING</t>
  </si>
  <si>
    <t>M 1</t>
  </si>
  <si>
    <t>M 2</t>
  </si>
  <si>
    <t>M 3</t>
  </si>
  <si>
    <t>M 4</t>
  </si>
  <si>
    <t>NUMBER OF HOURS</t>
  </si>
  <si>
    <t>RESIDENT TUITION</t>
  </si>
  <si>
    <t>NON-RESIDENT SURCHARGE</t>
  </si>
  <si>
    <t>NON-RESIDENT TOTAL</t>
  </si>
  <si>
    <t>D 1</t>
  </si>
  <si>
    <t>D 2</t>
  </si>
  <si>
    <t>D 3</t>
  </si>
  <si>
    <t>D 4</t>
  </si>
  <si>
    <t xml:space="preserve">NON-RES FEE ( IN ADDITION TO TUITION) IS </t>
  </si>
  <si>
    <t>DOCTOR OF PHYSICAL THERAPY,  SEMESTER RATES</t>
  </si>
  <si>
    <t>UNDERGRADUATE TUITION, SEMESTER RATES</t>
  </si>
  <si>
    <t>DOCTOR OF MEDICINE</t>
  </si>
  <si>
    <t>DOCTOR OF DENTAL MEDICINE</t>
  </si>
  <si>
    <t>NOTE TO UNDERGRADUATE NURSING STUDENTS:</t>
  </si>
  <si>
    <t xml:space="preserve">NOTE: MEDICAL STUDENTS ARE ALSO CHARGED AN ANNUAL DISABILITY INSURANCE FEE OF $55.00 </t>
  </si>
  <si>
    <t>NOTE:  DENTAL STUDENTS ARE ALSO CHARGED A VITALBOOKS FEE OF APPROX. $1100 TO $1200 PER YEAR</t>
  </si>
  <si>
    <t xml:space="preserve">A ONE-TIME NON-REFUNDABLE STANDARDIZED TESTING FEE OF $625.00 WILL BE ASSESSED WITH THE FIRST SEMESTER'S TUITION FOR STUDENTS ENTERING THE TRADITIONAL BSN PROGRAM, AND A $200 LAB FEE IN THE FALL.   THE TESTING FEE FOR THE ACCELERATED BSN PROGRAM IS $650.00.  THE TESTING FEE AND THE $200 LAB FEE WILL BOTH BE CHARGED WITH THE FIRST SEMESTER TUITION.  </t>
  </si>
  <si>
    <t xml:space="preserve">DISTANCE LEARNING FEE, EFFECTIVE FALL 2015:  </t>
  </si>
  <si>
    <t>STUDENTS IN THE FOLLOWING PROGRAMS WILL BE CHARGED A $150 DISTANCE LEARNING FEE PER SEMESTER.</t>
  </si>
  <si>
    <t>SCHOOL OF NURSING PROGRAMS:</t>
  </si>
  <si>
    <t>RN TO BSN</t>
  </si>
  <si>
    <t>RN TO MSN</t>
  </si>
  <si>
    <t xml:space="preserve">          FAMILY NURSE PRACTITIONER</t>
  </si>
  <si>
    <t xml:space="preserve">          FAMILY PSYCHIATRIC/MENTAL HEALTH NP</t>
  </si>
  <si>
    <t xml:space="preserve">          NURSE EDUCATOR</t>
  </si>
  <si>
    <t xml:space="preserve">          ADULT-GERONTOLOGY NP</t>
  </si>
  <si>
    <t xml:space="preserve">          NURSING AND HEALTH CARE ADMINISTRATOR</t>
  </si>
  <si>
    <t>MASTER OF SCIENCE IN NURSING (MSN):</t>
  </si>
  <si>
    <t>DOCTOR OF HELAHT ADMINISTRATION (DHA)</t>
  </si>
  <si>
    <t>ADVANCED STANDING DENTAL HYGIENE</t>
  </si>
  <si>
    <t>HEALTH INFORMATICS AND INFORMATION MANAGEMENT</t>
  </si>
  <si>
    <t xml:space="preserve">          TRADITIONAL BS</t>
  </si>
  <si>
    <t xml:space="preserve">          BS PROGRESSION PROGRAM</t>
  </si>
  <si>
    <t xml:space="preserve">          MHIIM</t>
  </si>
  <si>
    <t xml:space="preserve">                  HEALTH INFORMATICS TRACK</t>
  </si>
  <si>
    <t xml:space="preserve">                  HEALTH INFORMATION MANAGEMENT TRACK</t>
  </si>
  <si>
    <t>HEALTH SCIENCES</t>
  </si>
  <si>
    <t xml:space="preserve">          BS, TRACKS 1 AND 2</t>
  </si>
  <si>
    <t xml:space="preserve">          MHS</t>
  </si>
  <si>
    <t>ADVANCED STANDING RADIOLOGIC SCIENCE</t>
  </si>
  <si>
    <t>SCHOOL OF HEALTH RELATED PROFESSIONS PROGRAMS:</t>
  </si>
  <si>
    <t>MEDICAL LABORATORY SCIENCE PROGRESSION PROGRAM</t>
  </si>
  <si>
    <t>NOTE: THE PROGRAMS LISTED ABOVE FOR DISTANCE LEARNING ARE EXEMPT FROM NON-RESIDENT FEES.</t>
  </si>
  <si>
    <t>UNIVERSITY OF MISSISSIPPI MEDICAL CENTER  2016 - 2017 TUITION TABLES</t>
  </si>
  <si>
    <t>(17825 PER SEM)</t>
  </si>
  <si>
    <t>(17966 PER SEM)</t>
  </si>
  <si>
    <t>OTHER GRADUATE TUITION, SEMESTER RATES</t>
  </si>
  <si>
    <t>SCHOOL OF MEDICINE</t>
  </si>
  <si>
    <t>SCHOOL OF DENTISTRY</t>
  </si>
  <si>
    <t>SCHOOL OF HEALTH RELATED PROFESSIONS</t>
  </si>
  <si>
    <t xml:space="preserve">NON-RES FEE PER YEAR ( IN ADDITION TO TUITION) IS </t>
  </si>
  <si>
    <t xml:space="preserve">Physical Therapy students are charged per hour each semester, as follows: </t>
  </si>
  <si>
    <t>NON-RESIDENT TOTAL PER YEAR</t>
  </si>
  <si>
    <t xml:space="preserve">NOTE: STUDENTS ENROLLED IN PROGRAMS DESIGNATED AS ONLINE WILL BE CHARGED A DISTANCE LEARNING FEE OF $150 PER SEMESTER, REGARDLESS OF THE NUMBER OF HOURS BEING TAKEN, HOWEVER THE NONRESIDENT SURCHARGE WILL BE WAIVED.  </t>
  </si>
  <si>
    <t>SCHOOL OF GRADUATE STUDIES IN THE HEALTH SCIENCES</t>
  </si>
  <si>
    <t>DOCTOR OF HEALTH ADMINISTRATION,  SEMESTER RATES</t>
  </si>
  <si>
    <t>SCHOOL OF MEDICINE 2016-2017</t>
  </si>
  <si>
    <t>SCHOOL OF DENTISTRY 2016-2017</t>
  </si>
  <si>
    <t>NOTE:  CURRENTLY ENROLLED D2, D3 AND D4  STUDENTS  WILL ALSO BE CHARGED A VITALBOOKS FEE OF APPROX. $1100-$1200 PER YEAR</t>
  </si>
  <si>
    <t>GRADUATE TUITION, SEMESTER RATES 2016-2017</t>
  </si>
  <si>
    <t>DOCTOR OF PHYSICAL THERAPY,  SEMESTER RATES 2016-2017</t>
  </si>
  <si>
    <t>DOCTOR OF HEALTH ADMINISTRATION,  SEMESTER RATES 2016-2017</t>
  </si>
  <si>
    <t>NOTE: STUDENTS ENROLLED IN THE DOCTORATE OF HEALTH ADMINISTRATION PROGRAM WILL ALSO BE CHARGED A DISTANCE LEARNING FEE OF $150 PER SEMESTER, REGARDLESS OF THE NUMBER OF HOURS BEING TAKEN.    NON-RESIDENT FEES ARE NOT CHARGED FOR THIS ONLINE PROGRAM.</t>
  </si>
  <si>
    <t>NON-RESIDENT FEE</t>
  </si>
  <si>
    <t>N/A</t>
  </si>
  <si>
    <t>NOTE:  PhD students will receive a waiver to credit their account for any non-resident fees they are charged.</t>
  </si>
  <si>
    <r>
      <t>Traditional BSN</t>
    </r>
    <r>
      <rPr>
        <sz val="11"/>
        <color theme="1"/>
        <rFont val="Calibri"/>
        <family val="2"/>
        <scheme val="minor"/>
      </rPr>
      <t xml:space="preserve"> students will be charged a HESI testing fee of $650.00 their first semester tuition, and a lab fee of $250.00 their second semester.</t>
    </r>
  </si>
  <si>
    <r>
      <t>Accelerated BSN</t>
    </r>
    <r>
      <rPr>
        <sz val="11"/>
        <color theme="1"/>
        <rFont val="Calibri"/>
        <family val="2"/>
        <scheme val="minor"/>
      </rPr>
      <t xml:space="preserve"> students will be charged a $3000.00 Professional fee each semester, in addition to tuition.  Students on the Oxford campus will be charged an activity fee of $250.00 with their first semester tuition.</t>
    </r>
  </si>
  <si>
    <r>
      <t>Online programs:</t>
    </r>
    <r>
      <rPr>
        <sz val="11"/>
        <color theme="1"/>
        <rFont val="Calibri"/>
        <family val="2"/>
        <scheme val="minor"/>
      </rPr>
      <t xml:space="preserve">   Students enrolled in online programs will be charged a $150.00 distance learning fee each semester.    Non-resident tuition will not be charged for students in online programs.  Please look up your program in the bulletin to determine if it is an online program.</t>
    </r>
  </si>
  <si>
    <t>REQUIRED FEES, UNDERGRADUATE PROGRAMS:</t>
  </si>
  <si>
    <t>UNDERGRADUATE TUITION, SEMESTER RATES 2016-2017</t>
  </si>
  <si>
    <t>REQUIRED FEES, GRADUATE PROGRAMS:</t>
  </si>
  <si>
    <r>
      <t>RN to MSN</t>
    </r>
    <r>
      <rPr>
        <sz val="11"/>
        <color theme="1"/>
        <rFont val="Calibri"/>
        <family val="2"/>
        <scheme val="minor"/>
      </rPr>
      <t xml:space="preserve"> students will be charged a one time lab/sim/standardized test fee of $250.00 with their first semester tuition.</t>
    </r>
  </si>
  <si>
    <r>
      <t>Post Baccalaureate DNP</t>
    </r>
    <r>
      <rPr>
        <sz val="11"/>
        <color theme="1"/>
        <rFont val="Calibri"/>
        <family val="2"/>
        <scheme val="minor"/>
      </rPr>
      <t xml:space="preserve"> students will be charged a one time lab/sim/standardized test fee of $250.00 with their first semester tuition.</t>
    </r>
  </si>
  <si>
    <r>
      <t>MSN and Post Masters Nursing</t>
    </r>
    <r>
      <rPr>
        <sz val="11"/>
        <color theme="1"/>
        <rFont val="Calibri"/>
        <family val="2"/>
        <scheme val="minor"/>
      </rPr>
      <t xml:space="preserve"> students will be charged a one time lab/sim/standardized test fee of $250.00 with their first semester tuition.</t>
    </r>
  </si>
  <si>
    <r>
      <t>Online programs:</t>
    </r>
    <r>
      <rPr>
        <sz val="11"/>
        <color theme="1"/>
        <rFont val="Calibri"/>
        <family val="2"/>
        <scheme val="minor"/>
      </rPr>
      <t xml:space="preserve">  Students enrolled in online programs will be charged a $150.00 distance learning fee each semester.    Non-resident tuition will not be charged for students in online programs.  Please look up your program in the bulletin to determine if it is an online program.</t>
    </r>
  </si>
  <si>
    <t>SCHOOL OF NURSING</t>
  </si>
  <si>
    <t xml:space="preserve">These rates will be in effect for the academic year comprising the summer and fall semesters of 2016 and the spring semester of 2017.                           </t>
  </si>
  <si>
    <t>All prices are subject to change without notice.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</si>
</sst>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3" fontId="1" fillId="0" borderId="1" xfId="1" applyFont="1" applyBorder="1"/>
    <xf numFmtId="43" fontId="2" fillId="0" borderId="1" xfId="1" applyFont="1" applyBorder="1" applyAlignment="1">
      <alignment horizontal="center"/>
    </xf>
    <xf numFmtId="43" fontId="2" fillId="0" borderId="1" xfId="1" applyFont="1" applyBorder="1"/>
    <xf numFmtId="43" fontId="1" fillId="0" borderId="0" xfId="1" applyFont="1"/>
    <xf numFmtId="43" fontId="2" fillId="0" borderId="1" xfId="1" applyFont="1" applyBorder="1" applyAlignment="1">
      <alignment horizontal="center" wrapText="1"/>
    </xf>
    <xf numFmtId="43" fontId="2" fillId="0" borderId="1" xfId="1" applyFont="1" applyBorder="1" applyAlignment="1">
      <alignment horizontal="right"/>
    </xf>
    <xf numFmtId="43" fontId="2" fillId="0" borderId="0" xfId="1" applyFont="1" applyBorder="1" applyAlignment="1">
      <alignment horizontal="right"/>
    </xf>
    <xf numFmtId="43" fontId="0" fillId="0" borderId="0" xfId="1" applyFont="1"/>
    <xf numFmtId="43" fontId="2" fillId="0" borderId="0" xfId="1" applyFont="1" applyBorder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3" fontId="7" fillId="0" borderId="0" xfId="1" applyFont="1" applyBorder="1" applyAlignment="1">
      <alignment horizontal="left"/>
    </xf>
    <xf numFmtId="43" fontId="0" fillId="0" borderId="0" xfId="0" applyNumberFormat="1" applyAlignment="1">
      <alignment wrapText="1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/>
    <xf numFmtId="43" fontId="1" fillId="0" borderId="7" xfId="1" applyFont="1" applyBorder="1"/>
    <xf numFmtId="0" fontId="1" fillId="0" borderId="6" xfId="0" applyFont="1" applyBorder="1"/>
    <xf numFmtId="43" fontId="2" fillId="0" borderId="7" xfId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3" fontId="2" fillId="0" borderId="7" xfId="1" applyFont="1" applyBorder="1"/>
    <xf numFmtId="0" fontId="2" fillId="0" borderId="8" xfId="0" applyFont="1" applyBorder="1" applyAlignment="1">
      <alignment horizontal="center"/>
    </xf>
    <xf numFmtId="43" fontId="2" fillId="0" borderId="9" xfId="1" applyFont="1" applyBorder="1"/>
    <xf numFmtId="0" fontId="1" fillId="0" borderId="10" xfId="0" applyFont="1" applyBorder="1"/>
    <xf numFmtId="43" fontId="1" fillId="0" borderId="11" xfId="1" applyFont="1" applyBorder="1"/>
    <xf numFmtId="43" fontId="1" fillId="0" borderId="12" xfId="1" applyFont="1" applyBorder="1"/>
    <xf numFmtId="43" fontId="2" fillId="0" borderId="7" xfId="1" applyFont="1" applyFill="1" applyBorder="1"/>
    <xf numFmtId="43" fontId="2" fillId="0" borderId="9" xfId="1" applyFont="1" applyFill="1" applyBorder="1"/>
    <xf numFmtId="0" fontId="7" fillId="0" borderId="8" xfId="0" applyFont="1" applyBorder="1" applyAlignment="1">
      <alignment horizontal="left"/>
    </xf>
    <xf numFmtId="43" fontId="7" fillId="0" borderId="9" xfId="1" applyFont="1" applyFill="1" applyBorder="1" applyAlignment="1">
      <alignment horizontal="left"/>
    </xf>
    <xf numFmtId="0" fontId="0" fillId="0" borderId="10" xfId="0" applyBorder="1"/>
    <xf numFmtId="43" fontId="0" fillId="0" borderId="11" xfId="1" applyFont="1" applyBorder="1"/>
    <xf numFmtId="43" fontId="0" fillId="0" borderId="12" xfId="1" applyFont="1" applyBorder="1"/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right" wrapText="1"/>
    </xf>
    <xf numFmtId="43" fontId="2" fillId="0" borderId="7" xfId="1" applyFont="1" applyBorder="1" applyAlignment="1">
      <alignment horizontal="center" wrapText="1"/>
    </xf>
    <xf numFmtId="43" fontId="2" fillId="0" borderId="7" xfId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43" fontId="2" fillId="0" borderId="16" xfId="1" applyFont="1" applyBorder="1" applyAlignment="1">
      <alignment horizontal="right"/>
    </xf>
    <xf numFmtId="43" fontId="2" fillId="0" borderId="17" xfId="1" applyFont="1" applyBorder="1" applyAlignment="1">
      <alignment horizontal="right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3" fontId="2" fillId="0" borderId="16" xfId="1" applyFont="1" applyBorder="1" applyAlignment="1">
      <alignment horizontal="center"/>
    </xf>
    <xf numFmtId="43" fontId="2" fillId="0" borderId="17" xfId="1" applyFont="1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43" fontId="0" fillId="0" borderId="0" xfId="0" applyNumberFormat="1" applyBorder="1"/>
    <xf numFmtId="43" fontId="0" fillId="0" borderId="9" xfId="0" applyNumberForma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8" xfId="0" applyFont="1" applyBorder="1"/>
    <xf numFmtId="43" fontId="0" fillId="0" borderId="0" xfId="1" applyFont="1" applyBorder="1"/>
    <xf numFmtId="43" fontId="0" fillId="0" borderId="9" xfId="1" applyFont="1" applyBorder="1"/>
    <xf numFmtId="43" fontId="2" fillId="0" borderId="9" xfId="1" applyFont="1" applyBorder="1" applyAlignment="1">
      <alignment horizontal="right"/>
    </xf>
    <xf numFmtId="2" fontId="2" fillId="0" borderId="1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/>
    <xf numFmtId="0" fontId="3" fillId="0" borderId="2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0" borderId="7" xfId="0" applyFont="1" applyBorder="1" applyAlignment="1"/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4" fillId="0" borderId="20" xfId="0" applyFont="1" applyBorder="1" applyAlignment="1"/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1"/>
  <sheetViews>
    <sheetView workbookViewId="0">
      <selection activeCell="A65" sqref="A65"/>
    </sheetView>
  </sheetViews>
  <sheetFormatPr defaultRowHeight="15" x14ac:dyDescent="0.25"/>
  <cols>
    <col min="1" max="1" width="42.28515625" customWidth="1"/>
    <col min="2" max="2" width="24.7109375" style="13" customWidth="1"/>
    <col min="3" max="4" width="27.140625" style="13" customWidth="1"/>
    <col min="5" max="5" width="22.42578125" style="15" customWidth="1"/>
  </cols>
  <sheetData>
    <row r="1" spans="1:5" ht="26.25" x14ac:dyDescent="0.4">
      <c r="A1" s="68" t="s">
        <v>51</v>
      </c>
      <c r="B1" s="68"/>
      <c r="C1" s="68"/>
      <c r="D1" s="68"/>
    </row>
    <row r="2" spans="1:5" ht="17.25" customHeight="1" thickBot="1" x14ac:dyDescent="0.3"/>
    <row r="3" spans="1:5" ht="33" customHeight="1" x14ac:dyDescent="0.55000000000000004">
      <c r="A3" s="83" t="s">
        <v>55</v>
      </c>
      <c r="B3" s="84"/>
      <c r="C3" s="84"/>
      <c r="D3" s="85"/>
    </row>
    <row r="4" spans="1:5" ht="23.25" x14ac:dyDescent="0.35">
      <c r="A4" s="69" t="s">
        <v>19</v>
      </c>
      <c r="B4" s="70"/>
      <c r="C4" s="70"/>
      <c r="D4" s="71"/>
    </row>
    <row r="5" spans="1:5" ht="18.75" x14ac:dyDescent="0.3">
      <c r="A5" s="40" t="s">
        <v>0</v>
      </c>
      <c r="B5" s="8">
        <v>26949</v>
      </c>
      <c r="C5" s="6"/>
      <c r="D5" s="23"/>
    </row>
    <row r="6" spans="1:5" ht="43.5" customHeight="1" x14ac:dyDescent="0.3">
      <c r="A6" s="41" t="s">
        <v>16</v>
      </c>
      <c r="B6" s="8">
        <v>35932</v>
      </c>
      <c r="C6" s="6" t="s">
        <v>53</v>
      </c>
      <c r="D6" s="23"/>
      <c r="E6" s="18"/>
    </row>
    <row r="7" spans="1:5" ht="18.75" x14ac:dyDescent="0.3">
      <c r="A7" s="40" t="s">
        <v>60</v>
      </c>
      <c r="B7" s="8">
        <f>SUM(B5:B6)</f>
        <v>62881</v>
      </c>
      <c r="C7" s="6"/>
      <c r="D7" s="23"/>
      <c r="E7" s="18"/>
    </row>
    <row r="8" spans="1:5" ht="18.75" x14ac:dyDescent="0.3">
      <c r="A8" s="22"/>
      <c r="B8" s="6"/>
      <c r="C8" s="6"/>
      <c r="D8" s="23"/>
    </row>
    <row r="9" spans="1:5" ht="18.75" x14ac:dyDescent="0.3">
      <c r="A9" s="24"/>
      <c r="B9" s="7" t="s">
        <v>1</v>
      </c>
      <c r="C9" s="7" t="s">
        <v>2</v>
      </c>
      <c r="D9" s="25" t="s">
        <v>3</v>
      </c>
    </row>
    <row r="10" spans="1:5" ht="18.75" x14ac:dyDescent="0.3">
      <c r="A10" s="26" t="s">
        <v>4</v>
      </c>
      <c r="B10" s="8">
        <v>0</v>
      </c>
      <c r="C10" s="8">
        <f>+B5/2</f>
        <v>13474.5</v>
      </c>
      <c r="D10" s="27">
        <f>+$B$5/2</f>
        <v>13474.5</v>
      </c>
    </row>
    <row r="11" spans="1:5" ht="18.75" x14ac:dyDescent="0.3">
      <c r="A11" s="26" t="s">
        <v>5</v>
      </c>
      <c r="B11" s="8">
        <v>0</v>
      </c>
      <c r="C11" s="8">
        <f t="shared" ref="C11:D11" si="0">+$B$5/2</f>
        <v>13474.5</v>
      </c>
      <c r="D11" s="27">
        <f t="shared" si="0"/>
        <v>13474.5</v>
      </c>
    </row>
    <row r="12" spans="1:5" ht="18.75" x14ac:dyDescent="0.3">
      <c r="A12" s="26" t="s">
        <v>6</v>
      </c>
      <c r="B12" s="8">
        <f>+$B$5/2</f>
        <v>13474.5</v>
      </c>
      <c r="C12" s="8"/>
      <c r="D12" s="27">
        <f>+$B$5/2</f>
        <v>13474.5</v>
      </c>
    </row>
    <row r="13" spans="1:5" ht="18.75" x14ac:dyDescent="0.3">
      <c r="A13" s="26" t="s">
        <v>7</v>
      </c>
      <c r="B13" s="8">
        <f>+$B$5/2</f>
        <v>13474.5</v>
      </c>
      <c r="C13" s="8"/>
      <c r="D13" s="27">
        <f>+$B$5/2</f>
        <v>13474.5</v>
      </c>
    </row>
    <row r="14" spans="1:5" ht="12" customHeight="1" x14ac:dyDescent="0.3">
      <c r="A14" s="28"/>
      <c r="B14" s="14"/>
      <c r="C14" s="14"/>
      <c r="D14" s="29"/>
    </row>
    <row r="15" spans="1:5" ht="15.75" x14ac:dyDescent="0.25">
      <c r="A15" s="72" t="s">
        <v>22</v>
      </c>
      <c r="B15" s="73"/>
      <c r="C15" s="73"/>
      <c r="D15" s="74"/>
      <c r="E15" s="16"/>
    </row>
    <row r="16" spans="1:5" ht="8.25" customHeight="1" thickBot="1" x14ac:dyDescent="0.35">
      <c r="A16" s="30"/>
      <c r="B16" s="31"/>
      <c r="C16" s="31"/>
      <c r="D16" s="32"/>
    </row>
    <row r="17" spans="1:5" ht="21" customHeight="1" thickBot="1" x14ac:dyDescent="0.35">
      <c r="A17" s="1"/>
      <c r="B17" s="9"/>
      <c r="C17" s="9"/>
      <c r="D17" s="9"/>
    </row>
    <row r="18" spans="1:5" ht="33" customHeight="1" x14ac:dyDescent="0.55000000000000004">
      <c r="A18" s="83" t="s">
        <v>56</v>
      </c>
      <c r="B18" s="84"/>
      <c r="C18" s="84"/>
      <c r="D18" s="85"/>
    </row>
    <row r="19" spans="1:5" ht="23.25" x14ac:dyDescent="0.35">
      <c r="A19" s="69" t="s">
        <v>20</v>
      </c>
      <c r="B19" s="70"/>
      <c r="C19" s="70"/>
      <c r="D19" s="71"/>
    </row>
    <row r="20" spans="1:5" ht="18.75" x14ac:dyDescent="0.3">
      <c r="A20" s="40" t="s">
        <v>0</v>
      </c>
      <c r="B20" s="8">
        <v>26800</v>
      </c>
      <c r="C20" s="6"/>
      <c r="D20" s="23"/>
    </row>
    <row r="21" spans="1:5" ht="37.5" x14ac:dyDescent="0.3">
      <c r="A21" s="41" t="s">
        <v>16</v>
      </c>
      <c r="B21" s="8">
        <v>35650</v>
      </c>
      <c r="C21" s="6" t="s">
        <v>52</v>
      </c>
      <c r="D21" s="23"/>
      <c r="E21" s="18"/>
    </row>
    <row r="22" spans="1:5" ht="18.75" x14ac:dyDescent="0.3">
      <c r="A22" s="40" t="s">
        <v>60</v>
      </c>
      <c r="B22" s="8">
        <f>SUM(B20:B21)</f>
        <v>62450</v>
      </c>
      <c r="C22" s="6"/>
      <c r="D22" s="23"/>
      <c r="E22" s="18"/>
    </row>
    <row r="23" spans="1:5" ht="18.75" x14ac:dyDescent="0.3">
      <c r="A23" s="22"/>
      <c r="B23" s="8"/>
      <c r="C23" s="8"/>
      <c r="D23" s="23"/>
    </row>
    <row r="24" spans="1:5" ht="18.75" x14ac:dyDescent="0.3">
      <c r="A24" s="24"/>
      <c r="B24" s="7" t="s">
        <v>1</v>
      </c>
      <c r="C24" s="7" t="s">
        <v>2</v>
      </c>
      <c r="D24" s="25" t="s">
        <v>3</v>
      </c>
    </row>
    <row r="25" spans="1:5" ht="18.75" x14ac:dyDescent="0.3">
      <c r="A25" s="26" t="s">
        <v>12</v>
      </c>
      <c r="B25" s="8">
        <v>0</v>
      </c>
      <c r="C25" s="8">
        <f>+$B$20/2</f>
        <v>13400</v>
      </c>
      <c r="D25" s="27">
        <f>+$B$20/2</f>
        <v>13400</v>
      </c>
      <c r="E25" s="18"/>
    </row>
    <row r="26" spans="1:5" ht="18.75" x14ac:dyDescent="0.3">
      <c r="A26" s="26" t="s">
        <v>13</v>
      </c>
      <c r="B26" s="8">
        <v>0</v>
      </c>
      <c r="C26" s="8">
        <f t="shared" ref="C26:D26" si="1">+$B$20/2</f>
        <v>13400</v>
      </c>
      <c r="D26" s="27">
        <f t="shared" si="1"/>
        <v>13400</v>
      </c>
    </row>
    <row r="27" spans="1:5" ht="22.5" customHeight="1" x14ac:dyDescent="0.3">
      <c r="A27" s="26" t="s">
        <v>14</v>
      </c>
      <c r="B27" s="8">
        <f t="shared" ref="B27:D28" si="2">+$B$20/3</f>
        <v>8933.3333333333339</v>
      </c>
      <c r="C27" s="8">
        <f t="shared" si="2"/>
        <v>8933.3333333333339</v>
      </c>
      <c r="D27" s="33">
        <f t="shared" si="2"/>
        <v>8933.3333333333339</v>
      </c>
      <c r="E27" s="18"/>
    </row>
    <row r="28" spans="1:5" ht="18.75" x14ac:dyDescent="0.3">
      <c r="A28" s="26" t="s">
        <v>15</v>
      </c>
      <c r="B28" s="8">
        <f t="shared" si="2"/>
        <v>8933.3333333333339</v>
      </c>
      <c r="C28" s="8">
        <f t="shared" si="2"/>
        <v>8933.3333333333339</v>
      </c>
      <c r="D28" s="33">
        <f t="shared" si="2"/>
        <v>8933.3333333333339</v>
      </c>
    </row>
    <row r="29" spans="1:5" ht="8.25" customHeight="1" x14ac:dyDescent="0.3">
      <c r="A29" s="28"/>
      <c r="B29" s="14"/>
      <c r="C29" s="14"/>
      <c r="D29" s="34"/>
    </row>
    <row r="30" spans="1:5" x14ac:dyDescent="0.25">
      <c r="A30" s="35" t="s">
        <v>23</v>
      </c>
      <c r="B30" s="17"/>
      <c r="C30" s="17"/>
      <c r="D30" s="36"/>
    </row>
    <row r="31" spans="1:5" ht="9" customHeight="1" thickBot="1" x14ac:dyDescent="0.3">
      <c r="A31" s="37"/>
      <c r="B31" s="38"/>
      <c r="C31" s="38"/>
      <c r="D31" s="39"/>
    </row>
    <row r="32" spans="1:5" ht="33" customHeight="1" thickBot="1" x14ac:dyDescent="0.3"/>
    <row r="33" spans="1:4" ht="33" customHeight="1" x14ac:dyDescent="0.55000000000000004">
      <c r="A33" s="83" t="s">
        <v>57</v>
      </c>
      <c r="B33" s="84"/>
      <c r="C33" s="84"/>
      <c r="D33" s="85"/>
    </row>
    <row r="34" spans="1:4" ht="26.25" x14ac:dyDescent="0.4">
      <c r="A34" s="75" t="s">
        <v>17</v>
      </c>
      <c r="B34" s="76"/>
      <c r="C34" s="76"/>
      <c r="D34" s="77"/>
    </row>
    <row r="35" spans="1:4" ht="18.75" x14ac:dyDescent="0.3">
      <c r="A35" s="40" t="s">
        <v>0</v>
      </c>
      <c r="B35" s="8">
        <v>17507</v>
      </c>
      <c r="C35" s="6"/>
      <c r="D35" s="23"/>
    </row>
    <row r="36" spans="1:4" ht="37.5" x14ac:dyDescent="0.3">
      <c r="A36" s="41" t="s">
        <v>58</v>
      </c>
      <c r="B36" s="8">
        <v>19314</v>
      </c>
      <c r="C36" s="6"/>
      <c r="D36" s="23"/>
    </row>
    <row r="37" spans="1:4" ht="18.75" x14ac:dyDescent="0.3">
      <c r="A37" s="40" t="s">
        <v>60</v>
      </c>
      <c r="B37" s="8">
        <f>SUM(B35:B36)</f>
        <v>36821</v>
      </c>
      <c r="C37" s="6"/>
      <c r="D37" s="23"/>
    </row>
    <row r="38" spans="1:4" ht="9.75" customHeight="1" x14ac:dyDescent="0.3">
      <c r="A38" s="40"/>
      <c r="B38" s="8"/>
      <c r="C38" s="6"/>
      <c r="D38" s="23"/>
    </row>
    <row r="39" spans="1:4" ht="18.75" x14ac:dyDescent="0.3">
      <c r="A39" s="86" t="s">
        <v>59</v>
      </c>
      <c r="B39" s="87"/>
      <c r="C39" s="87"/>
      <c r="D39" s="88"/>
    </row>
    <row r="40" spans="1:4" ht="37.5" x14ac:dyDescent="0.3">
      <c r="A40" s="22" t="s">
        <v>8</v>
      </c>
      <c r="B40" s="10" t="s">
        <v>9</v>
      </c>
      <c r="C40" s="10" t="s">
        <v>10</v>
      </c>
      <c r="D40" s="42" t="s">
        <v>11</v>
      </c>
    </row>
    <row r="41" spans="1:4" ht="18.75" x14ac:dyDescent="0.3">
      <c r="A41" s="26">
        <v>1</v>
      </c>
      <c r="B41" s="11">
        <v>648.4</v>
      </c>
      <c r="C41" s="11">
        <v>715.33</v>
      </c>
      <c r="D41" s="43">
        <f>B41+C41</f>
        <v>1363.73</v>
      </c>
    </row>
    <row r="42" spans="1:4" ht="18.75" x14ac:dyDescent="0.3">
      <c r="A42" s="26">
        <v>2</v>
      </c>
      <c r="B42" s="11">
        <f>A42*$B$41</f>
        <v>1296.8</v>
      </c>
      <c r="C42" s="11">
        <f>A42*$C$41</f>
        <v>1430.66</v>
      </c>
      <c r="D42" s="43">
        <f t="shared" ref="D42:D49" si="3">B42+C42</f>
        <v>2727.46</v>
      </c>
    </row>
    <row r="43" spans="1:4" ht="18.75" x14ac:dyDescent="0.3">
      <c r="A43" s="26">
        <v>3</v>
      </c>
      <c r="B43" s="11">
        <f t="shared" ref="B43:B49" si="4">A43*$B$41</f>
        <v>1945.1999999999998</v>
      </c>
      <c r="C43" s="11">
        <f t="shared" ref="C43:C49" si="5">A43*$C$41</f>
        <v>2145.9900000000002</v>
      </c>
      <c r="D43" s="43">
        <f t="shared" si="3"/>
        <v>4091.19</v>
      </c>
    </row>
    <row r="44" spans="1:4" ht="18.75" x14ac:dyDescent="0.3">
      <c r="A44" s="26">
        <v>4</v>
      </c>
      <c r="B44" s="11">
        <f t="shared" si="4"/>
        <v>2593.6</v>
      </c>
      <c r="C44" s="11">
        <f t="shared" si="5"/>
        <v>2861.32</v>
      </c>
      <c r="D44" s="43">
        <f t="shared" si="3"/>
        <v>5454.92</v>
      </c>
    </row>
    <row r="45" spans="1:4" ht="18.75" x14ac:dyDescent="0.3">
      <c r="A45" s="26">
        <v>5</v>
      </c>
      <c r="B45" s="11">
        <f t="shared" si="4"/>
        <v>3242</v>
      </c>
      <c r="C45" s="11">
        <f t="shared" si="5"/>
        <v>3576.65</v>
      </c>
      <c r="D45" s="43">
        <f t="shared" si="3"/>
        <v>6818.65</v>
      </c>
    </row>
    <row r="46" spans="1:4" ht="18.75" x14ac:dyDescent="0.3">
      <c r="A46" s="26">
        <v>6</v>
      </c>
      <c r="B46" s="11">
        <f t="shared" si="4"/>
        <v>3890.3999999999996</v>
      </c>
      <c r="C46" s="11">
        <f t="shared" si="5"/>
        <v>4291.9800000000005</v>
      </c>
      <c r="D46" s="43">
        <f t="shared" si="3"/>
        <v>8182.38</v>
      </c>
    </row>
    <row r="47" spans="1:4" ht="18.75" x14ac:dyDescent="0.3">
      <c r="A47" s="26">
        <v>7</v>
      </c>
      <c r="B47" s="11">
        <f t="shared" si="4"/>
        <v>4538.8</v>
      </c>
      <c r="C47" s="11">
        <f t="shared" si="5"/>
        <v>5007.3100000000004</v>
      </c>
      <c r="D47" s="43">
        <f t="shared" si="3"/>
        <v>9546.11</v>
      </c>
    </row>
    <row r="48" spans="1:4" ht="18.75" x14ac:dyDescent="0.3">
      <c r="A48" s="26">
        <v>8</v>
      </c>
      <c r="B48" s="11">
        <f t="shared" si="4"/>
        <v>5187.2</v>
      </c>
      <c r="C48" s="11">
        <f t="shared" si="5"/>
        <v>5722.64</v>
      </c>
      <c r="D48" s="43">
        <f t="shared" si="3"/>
        <v>10909.84</v>
      </c>
    </row>
    <row r="49" spans="1:4" ht="19.5" thickBot="1" x14ac:dyDescent="0.35">
      <c r="A49" s="44">
        <v>9</v>
      </c>
      <c r="B49" s="45">
        <f t="shared" si="4"/>
        <v>5835.5999999999995</v>
      </c>
      <c r="C49" s="45">
        <f t="shared" si="5"/>
        <v>6437.97</v>
      </c>
      <c r="D49" s="46">
        <f t="shared" si="3"/>
        <v>12273.57</v>
      </c>
    </row>
    <row r="51" spans="1:4" ht="37.5" customHeight="1" x14ac:dyDescent="0.4">
      <c r="A51" s="80" t="s">
        <v>63</v>
      </c>
      <c r="B51" s="81"/>
      <c r="C51" s="81"/>
      <c r="D51" s="82"/>
    </row>
    <row r="52" spans="1:4" ht="37.5" x14ac:dyDescent="0.3">
      <c r="A52" s="3" t="s">
        <v>8</v>
      </c>
      <c r="B52" s="10" t="s">
        <v>9</v>
      </c>
      <c r="C52" s="10" t="s">
        <v>10</v>
      </c>
      <c r="D52" s="10" t="s">
        <v>11</v>
      </c>
    </row>
    <row r="53" spans="1:4" ht="18.75" x14ac:dyDescent="0.3">
      <c r="A53" s="2">
        <v>1</v>
      </c>
      <c r="B53" s="11">
        <v>456.96</v>
      </c>
      <c r="C53" s="11">
        <v>823.18</v>
      </c>
      <c r="D53" s="11">
        <f>B53+C53</f>
        <v>1280.1399999999999</v>
      </c>
    </row>
    <row r="54" spans="1:4" ht="18.75" x14ac:dyDescent="0.3">
      <c r="A54" s="2">
        <v>2</v>
      </c>
      <c r="B54" s="11">
        <f>A54*$B$53</f>
        <v>913.92</v>
      </c>
      <c r="C54" s="11">
        <f>A54*$C$53</f>
        <v>1646.36</v>
      </c>
      <c r="D54" s="11">
        <f t="shared" ref="D54:D61" si="6">B54+C54</f>
        <v>2560.2799999999997</v>
      </c>
    </row>
    <row r="55" spans="1:4" ht="18.75" x14ac:dyDescent="0.3">
      <c r="A55" s="2">
        <v>3</v>
      </c>
      <c r="B55" s="11">
        <f t="shared" ref="B55:B61" si="7">A55*$B$53</f>
        <v>1370.8799999999999</v>
      </c>
      <c r="C55" s="11">
        <f t="shared" ref="C55:C61" si="8">A55*$C$53</f>
        <v>2469.54</v>
      </c>
      <c r="D55" s="11">
        <f t="shared" si="6"/>
        <v>3840.42</v>
      </c>
    </row>
    <row r="56" spans="1:4" ht="18.75" x14ac:dyDescent="0.3">
      <c r="A56" s="2">
        <v>4</v>
      </c>
      <c r="B56" s="11">
        <f t="shared" si="7"/>
        <v>1827.84</v>
      </c>
      <c r="C56" s="11">
        <f t="shared" si="8"/>
        <v>3292.72</v>
      </c>
      <c r="D56" s="11">
        <f t="shared" si="6"/>
        <v>5120.5599999999995</v>
      </c>
    </row>
    <row r="57" spans="1:4" ht="18.75" x14ac:dyDescent="0.3">
      <c r="A57" s="2">
        <v>5</v>
      </c>
      <c r="B57" s="11">
        <f t="shared" si="7"/>
        <v>2284.7999999999997</v>
      </c>
      <c r="C57" s="11">
        <f t="shared" si="8"/>
        <v>4115.8999999999996</v>
      </c>
      <c r="D57" s="11">
        <f t="shared" si="6"/>
        <v>6400.6999999999989</v>
      </c>
    </row>
    <row r="58" spans="1:4" ht="18.75" x14ac:dyDescent="0.3">
      <c r="A58" s="2">
        <v>6</v>
      </c>
      <c r="B58" s="11">
        <f t="shared" si="7"/>
        <v>2741.7599999999998</v>
      </c>
      <c r="C58" s="11">
        <f t="shared" si="8"/>
        <v>4939.08</v>
      </c>
      <c r="D58" s="11">
        <f t="shared" si="6"/>
        <v>7680.84</v>
      </c>
    </row>
    <row r="59" spans="1:4" ht="18.75" x14ac:dyDescent="0.3">
      <c r="A59" s="2">
        <v>7</v>
      </c>
      <c r="B59" s="11">
        <f t="shared" si="7"/>
        <v>3198.72</v>
      </c>
      <c r="C59" s="11">
        <f t="shared" si="8"/>
        <v>5762.2599999999993</v>
      </c>
      <c r="D59" s="11">
        <f t="shared" si="6"/>
        <v>8960.98</v>
      </c>
    </row>
    <row r="60" spans="1:4" ht="18.75" x14ac:dyDescent="0.3">
      <c r="A60" s="2">
        <v>8</v>
      </c>
      <c r="B60" s="11">
        <f t="shared" si="7"/>
        <v>3655.68</v>
      </c>
      <c r="C60" s="11">
        <f t="shared" si="8"/>
        <v>6585.44</v>
      </c>
      <c r="D60" s="11">
        <f t="shared" si="6"/>
        <v>10241.119999999999</v>
      </c>
    </row>
    <row r="61" spans="1:4" ht="18.75" x14ac:dyDescent="0.3">
      <c r="A61" s="2">
        <v>9</v>
      </c>
      <c r="B61" s="11">
        <f t="shared" si="7"/>
        <v>4112.6399999999994</v>
      </c>
      <c r="C61" s="11">
        <f t="shared" si="8"/>
        <v>7408.62</v>
      </c>
      <c r="D61" s="11">
        <f t="shared" si="6"/>
        <v>11521.259999999998</v>
      </c>
    </row>
    <row r="63" spans="1:4" ht="26.25" x14ac:dyDescent="0.4">
      <c r="A63" s="78" t="s">
        <v>54</v>
      </c>
      <c r="B63" s="79"/>
      <c r="C63" s="79"/>
      <c r="D63" s="79"/>
    </row>
    <row r="64" spans="1:4" ht="34.5" customHeight="1" x14ac:dyDescent="0.3">
      <c r="A64" s="2" t="s">
        <v>8</v>
      </c>
      <c r="B64" s="10" t="s">
        <v>9</v>
      </c>
      <c r="C64" s="10" t="s">
        <v>10</v>
      </c>
      <c r="D64" s="10" t="s">
        <v>11</v>
      </c>
    </row>
    <row r="65" spans="1:4" ht="18.75" x14ac:dyDescent="0.3">
      <c r="A65" s="2">
        <v>1</v>
      </c>
      <c r="B65" s="11">
        <v>424.66</v>
      </c>
      <c r="C65" s="11">
        <v>792.66</v>
      </c>
      <c r="D65" s="11">
        <f>B65+C65</f>
        <v>1217.32</v>
      </c>
    </row>
    <row r="66" spans="1:4" ht="18.75" x14ac:dyDescent="0.3">
      <c r="A66" s="2">
        <v>2</v>
      </c>
      <c r="B66" s="11">
        <f>A66*$B$65</f>
        <v>849.32</v>
      </c>
      <c r="C66" s="11">
        <f>A66*$C$65</f>
        <v>1585.32</v>
      </c>
      <c r="D66" s="11">
        <f t="shared" ref="D66:D73" si="9">B66+C66</f>
        <v>2434.64</v>
      </c>
    </row>
    <row r="67" spans="1:4" ht="18.75" x14ac:dyDescent="0.3">
      <c r="A67" s="2">
        <v>3</v>
      </c>
      <c r="B67" s="11">
        <f t="shared" ref="B67:B73" si="10">A67*$B$65</f>
        <v>1273.98</v>
      </c>
      <c r="C67" s="11">
        <f t="shared" ref="C67:C73" si="11">A67*$C$65</f>
        <v>2377.98</v>
      </c>
      <c r="D67" s="11">
        <f t="shared" si="9"/>
        <v>3651.96</v>
      </c>
    </row>
    <row r="68" spans="1:4" ht="18.75" x14ac:dyDescent="0.3">
      <c r="A68" s="2">
        <v>4</v>
      </c>
      <c r="B68" s="11">
        <f t="shared" si="10"/>
        <v>1698.64</v>
      </c>
      <c r="C68" s="11">
        <f t="shared" si="11"/>
        <v>3170.64</v>
      </c>
      <c r="D68" s="11">
        <f t="shared" si="9"/>
        <v>4869.28</v>
      </c>
    </row>
    <row r="69" spans="1:4" ht="18.75" x14ac:dyDescent="0.3">
      <c r="A69" s="2">
        <v>5</v>
      </c>
      <c r="B69" s="11">
        <f t="shared" si="10"/>
        <v>2123.3000000000002</v>
      </c>
      <c r="C69" s="11">
        <f t="shared" si="11"/>
        <v>3963.2999999999997</v>
      </c>
      <c r="D69" s="11">
        <f t="shared" si="9"/>
        <v>6086.6</v>
      </c>
    </row>
    <row r="70" spans="1:4" ht="18.75" x14ac:dyDescent="0.3">
      <c r="A70" s="2">
        <v>6</v>
      </c>
      <c r="B70" s="11">
        <f t="shared" si="10"/>
        <v>2547.96</v>
      </c>
      <c r="C70" s="11">
        <f t="shared" si="11"/>
        <v>4755.96</v>
      </c>
      <c r="D70" s="11">
        <f t="shared" si="9"/>
        <v>7303.92</v>
      </c>
    </row>
    <row r="71" spans="1:4" ht="18.75" x14ac:dyDescent="0.3">
      <c r="A71" s="2">
        <v>7</v>
      </c>
      <c r="B71" s="11">
        <f t="shared" si="10"/>
        <v>2972.6200000000003</v>
      </c>
      <c r="C71" s="11">
        <f t="shared" si="11"/>
        <v>5548.62</v>
      </c>
      <c r="D71" s="11">
        <f t="shared" si="9"/>
        <v>8521.24</v>
      </c>
    </row>
    <row r="72" spans="1:4" ht="18.75" x14ac:dyDescent="0.3">
      <c r="A72" s="2">
        <v>8</v>
      </c>
      <c r="B72" s="11">
        <f t="shared" si="10"/>
        <v>3397.28</v>
      </c>
      <c r="C72" s="11">
        <f t="shared" si="11"/>
        <v>6341.28</v>
      </c>
      <c r="D72" s="11">
        <f t="shared" si="9"/>
        <v>9738.56</v>
      </c>
    </row>
    <row r="73" spans="1:4" ht="18.75" x14ac:dyDescent="0.3">
      <c r="A73" s="2">
        <v>9</v>
      </c>
      <c r="B73" s="11">
        <f t="shared" si="10"/>
        <v>3821.94</v>
      </c>
      <c r="C73" s="11">
        <f t="shared" si="11"/>
        <v>7133.94</v>
      </c>
      <c r="D73" s="11">
        <f t="shared" si="9"/>
        <v>10955.88</v>
      </c>
    </row>
    <row r="75" spans="1:4" ht="26.25" x14ac:dyDescent="0.4">
      <c r="A75" s="78" t="s">
        <v>18</v>
      </c>
      <c r="B75" s="79"/>
      <c r="C75" s="79"/>
      <c r="D75" s="79"/>
    </row>
    <row r="76" spans="1:4" ht="36" customHeight="1" x14ac:dyDescent="0.3">
      <c r="A76" s="2" t="s">
        <v>8</v>
      </c>
      <c r="B76" s="10" t="s">
        <v>9</v>
      </c>
      <c r="C76" s="10" t="s">
        <v>10</v>
      </c>
      <c r="D76" s="10" t="s">
        <v>11</v>
      </c>
    </row>
    <row r="77" spans="1:4" ht="18.75" x14ac:dyDescent="0.3">
      <c r="A77" s="2">
        <v>1</v>
      </c>
      <c r="B77" s="11">
        <v>318.5</v>
      </c>
      <c r="C77" s="11">
        <v>594.5</v>
      </c>
      <c r="D77" s="11">
        <f>B77+C77</f>
        <v>913</v>
      </c>
    </row>
    <row r="78" spans="1:4" ht="18.75" x14ac:dyDescent="0.3">
      <c r="A78" s="2">
        <v>2</v>
      </c>
      <c r="B78" s="11">
        <f>A78*$B$77</f>
        <v>637</v>
      </c>
      <c r="C78" s="11">
        <f>A78*$C$77</f>
        <v>1189</v>
      </c>
      <c r="D78" s="11">
        <f t="shared" ref="D78:D88" si="12">B78+C78</f>
        <v>1826</v>
      </c>
    </row>
    <row r="79" spans="1:4" ht="18.75" x14ac:dyDescent="0.3">
      <c r="A79" s="2">
        <v>3</v>
      </c>
      <c r="B79" s="11">
        <f t="shared" ref="B79:B88" si="13">A79*$B$77</f>
        <v>955.5</v>
      </c>
      <c r="C79" s="11">
        <f t="shared" ref="C79:C88" si="14">A79*$C$77</f>
        <v>1783.5</v>
      </c>
      <c r="D79" s="11">
        <f t="shared" si="12"/>
        <v>2739</v>
      </c>
    </row>
    <row r="80" spans="1:4" ht="18.75" x14ac:dyDescent="0.3">
      <c r="A80" s="2">
        <v>4</v>
      </c>
      <c r="B80" s="11">
        <f t="shared" si="13"/>
        <v>1274</v>
      </c>
      <c r="C80" s="11">
        <f t="shared" si="14"/>
        <v>2378</v>
      </c>
      <c r="D80" s="11">
        <f t="shared" si="12"/>
        <v>3652</v>
      </c>
    </row>
    <row r="81" spans="1:4" ht="18.75" x14ac:dyDescent="0.3">
      <c r="A81" s="2">
        <v>5</v>
      </c>
      <c r="B81" s="11">
        <f t="shared" si="13"/>
        <v>1592.5</v>
      </c>
      <c r="C81" s="11">
        <f t="shared" si="14"/>
        <v>2972.5</v>
      </c>
      <c r="D81" s="11">
        <f t="shared" si="12"/>
        <v>4565</v>
      </c>
    </row>
    <row r="82" spans="1:4" ht="18.75" x14ac:dyDescent="0.3">
      <c r="A82" s="2">
        <v>6</v>
      </c>
      <c r="B82" s="11">
        <f t="shared" si="13"/>
        <v>1911</v>
      </c>
      <c r="C82" s="11">
        <f t="shared" si="14"/>
        <v>3567</v>
      </c>
      <c r="D82" s="11">
        <f t="shared" si="12"/>
        <v>5478</v>
      </c>
    </row>
    <row r="83" spans="1:4" ht="18.75" x14ac:dyDescent="0.3">
      <c r="A83" s="2">
        <v>7</v>
      </c>
      <c r="B83" s="11">
        <f t="shared" si="13"/>
        <v>2229.5</v>
      </c>
      <c r="C83" s="11">
        <f t="shared" si="14"/>
        <v>4161.5</v>
      </c>
      <c r="D83" s="11">
        <f t="shared" si="12"/>
        <v>6391</v>
      </c>
    </row>
    <row r="84" spans="1:4" ht="18.75" x14ac:dyDescent="0.3">
      <c r="A84" s="2">
        <v>8</v>
      </c>
      <c r="B84" s="11">
        <f t="shared" si="13"/>
        <v>2548</v>
      </c>
      <c r="C84" s="11">
        <f t="shared" si="14"/>
        <v>4756</v>
      </c>
      <c r="D84" s="11">
        <f t="shared" si="12"/>
        <v>7304</v>
      </c>
    </row>
    <row r="85" spans="1:4" ht="18.75" x14ac:dyDescent="0.3">
      <c r="A85" s="2">
        <v>9</v>
      </c>
      <c r="B85" s="11">
        <f t="shared" si="13"/>
        <v>2866.5</v>
      </c>
      <c r="C85" s="11">
        <f t="shared" si="14"/>
        <v>5350.5</v>
      </c>
      <c r="D85" s="11">
        <f t="shared" si="12"/>
        <v>8217</v>
      </c>
    </row>
    <row r="86" spans="1:4" ht="18.75" x14ac:dyDescent="0.3">
      <c r="A86" s="2">
        <v>10</v>
      </c>
      <c r="B86" s="11">
        <f t="shared" si="13"/>
        <v>3185</v>
      </c>
      <c r="C86" s="11">
        <f t="shared" si="14"/>
        <v>5945</v>
      </c>
      <c r="D86" s="11">
        <f t="shared" si="12"/>
        <v>9130</v>
      </c>
    </row>
    <row r="87" spans="1:4" ht="18.75" x14ac:dyDescent="0.3">
      <c r="A87" s="2">
        <v>11</v>
      </c>
      <c r="B87" s="11">
        <f t="shared" si="13"/>
        <v>3503.5</v>
      </c>
      <c r="C87" s="11">
        <f t="shared" si="14"/>
        <v>6539.5</v>
      </c>
      <c r="D87" s="11">
        <f t="shared" si="12"/>
        <v>10043</v>
      </c>
    </row>
    <row r="88" spans="1:4" ht="18.75" x14ac:dyDescent="0.3">
      <c r="A88" s="2">
        <v>12</v>
      </c>
      <c r="B88" s="11">
        <f t="shared" si="13"/>
        <v>3822</v>
      </c>
      <c r="C88" s="11">
        <f t="shared" si="14"/>
        <v>7134</v>
      </c>
      <c r="D88" s="11">
        <f t="shared" si="12"/>
        <v>10956</v>
      </c>
    </row>
    <row r="89" spans="1:4" ht="7.5" customHeight="1" x14ac:dyDescent="0.3">
      <c r="A89" s="4"/>
      <c r="B89" s="12"/>
      <c r="C89" s="12"/>
      <c r="D89" s="12"/>
    </row>
    <row r="90" spans="1:4" ht="18.75" x14ac:dyDescent="0.3">
      <c r="A90" s="5" t="s">
        <v>21</v>
      </c>
      <c r="B90" s="12"/>
      <c r="C90" s="12"/>
      <c r="D90" s="12"/>
    </row>
    <row r="91" spans="1:4" ht="69.75" customHeight="1" x14ac:dyDescent="0.25">
      <c r="A91" s="67" t="s">
        <v>24</v>
      </c>
      <c r="B91" s="67"/>
      <c r="C91" s="67"/>
      <c r="D91" s="67"/>
    </row>
    <row r="92" spans="1:4" ht="10.5" customHeight="1" x14ac:dyDescent="0.25"/>
    <row r="93" spans="1:4" ht="18.75" x14ac:dyDescent="0.3">
      <c r="A93" s="5" t="s">
        <v>25</v>
      </c>
    </row>
    <row r="94" spans="1:4" x14ac:dyDescent="0.25">
      <c r="A94" t="s">
        <v>26</v>
      </c>
    </row>
    <row r="95" spans="1:4" ht="7.5" customHeight="1" x14ac:dyDescent="0.25"/>
    <row r="96" spans="1:4" x14ac:dyDescent="0.25">
      <c r="A96" s="19" t="s">
        <v>27</v>
      </c>
      <c r="C96" s="19" t="s">
        <v>48</v>
      </c>
    </row>
    <row r="97" spans="1:3" x14ac:dyDescent="0.25">
      <c r="A97" s="19" t="s">
        <v>28</v>
      </c>
      <c r="C97" s="19" t="s">
        <v>36</v>
      </c>
    </row>
    <row r="98" spans="1:3" x14ac:dyDescent="0.25">
      <c r="A98" s="19" t="s">
        <v>29</v>
      </c>
      <c r="C98" s="19" t="s">
        <v>37</v>
      </c>
    </row>
    <row r="99" spans="1:3" x14ac:dyDescent="0.25">
      <c r="A99" t="s">
        <v>30</v>
      </c>
      <c r="C99" s="19" t="s">
        <v>38</v>
      </c>
    </row>
    <row r="100" spans="1:3" x14ac:dyDescent="0.25">
      <c r="A100" t="s">
        <v>31</v>
      </c>
      <c r="C100" t="s">
        <v>39</v>
      </c>
    </row>
    <row r="101" spans="1:3" x14ac:dyDescent="0.25">
      <c r="A101" t="s">
        <v>32</v>
      </c>
      <c r="C101" t="s">
        <v>40</v>
      </c>
    </row>
    <row r="102" spans="1:3" x14ac:dyDescent="0.25">
      <c r="A102" t="s">
        <v>33</v>
      </c>
      <c r="C102" t="s">
        <v>41</v>
      </c>
    </row>
    <row r="103" spans="1:3" x14ac:dyDescent="0.25">
      <c r="A103" t="s">
        <v>34</v>
      </c>
      <c r="C103" t="s">
        <v>42</v>
      </c>
    </row>
    <row r="104" spans="1:3" x14ac:dyDescent="0.25">
      <c r="A104" s="19" t="s">
        <v>35</v>
      </c>
      <c r="C104" t="s">
        <v>43</v>
      </c>
    </row>
    <row r="105" spans="1:3" x14ac:dyDescent="0.25">
      <c r="A105" t="s">
        <v>30</v>
      </c>
      <c r="C105" s="19" t="s">
        <v>44</v>
      </c>
    </row>
    <row r="106" spans="1:3" x14ac:dyDescent="0.25">
      <c r="A106" t="s">
        <v>31</v>
      </c>
      <c r="C106" t="s">
        <v>45</v>
      </c>
    </row>
    <row r="107" spans="1:3" x14ac:dyDescent="0.25">
      <c r="A107" t="s">
        <v>32</v>
      </c>
      <c r="C107" t="s">
        <v>46</v>
      </c>
    </row>
    <row r="108" spans="1:3" x14ac:dyDescent="0.25">
      <c r="A108" t="s">
        <v>33</v>
      </c>
      <c r="C108" s="19" t="s">
        <v>49</v>
      </c>
    </row>
    <row r="109" spans="1:3" x14ac:dyDescent="0.25">
      <c r="A109" t="s">
        <v>34</v>
      </c>
      <c r="C109" s="19" t="s">
        <v>47</v>
      </c>
    </row>
    <row r="111" spans="1:3" x14ac:dyDescent="0.25">
      <c r="A111" t="s">
        <v>50</v>
      </c>
    </row>
  </sheetData>
  <mergeCells count="13">
    <mergeCell ref="A91:D91"/>
    <mergeCell ref="A1:D1"/>
    <mergeCell ref="A4:D4"/>
    <mergeCell ref="A15:D15"/>
    <mergeCell ref="A19:D19"/>
    <mergeCell ref="A34:D34"/>
    <mergeCell ref="A63:D63"/>
    <mergeCell ref="A75:D75"/>
    <mergeCell ref="A51:D51"/>
    <mergeCell ref="A3:D3"/>
    <mergeCell ref="A18:D18"/>
    <mergeCell ref="A33:D33"/>
    <mergeCell ref="A39:D39"/>
  </mergeCells>
  <printOptions horizontalCentered="1" verticalCentered="1"/>
  <pageMargins left="0.25" right="0.25" top="1.25" bottom="0" header="0.3" footer="0.3"/>
  <pageSetup scale="84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workbookViewId="0">
      <selection activeCell="D22" sqref="A1:D22"/>
    </sheetView>
  </sheetViews>
  <sheetFormatPr defaultRowHeight="15" x14ac:dyDescent="0.25"/>
  <cols>
    <col min="1" max="1" width="42.28515625" customWidth="1"/>
    <col min="2" max="2" width="24.7109375" customWidth="1"/>
    <col min="3" max="4" width="27.140625" customWidth="1"/>
  </cols>
  <sheetData>
    <row r="1" spans="1:4" ht="26.25" x14ac:dyDescent="0.4">
      <c r="A1" s="68" t="s">
        <v>51</v>
      </c>
      <c r="B1" s="68"/>
      <c r="C1" s="68"/>
      <c r="D1" s="68"/>
    </row>
    <row r="3" spans="1:4" ht="15.75" thickBot="1" x14ac:dyDescent="0.3"/>
    <row r="4" spans="1:4" ht="36" x14ac:dyDescent="0.55000000000000004">
      <c r="A4" s="83" t="s">
        <v>64</v>
      </c>
      <c r="B4" s="84"/>
      <c r="C4" s="84"/>
      <c r="D4" s="85"/>
    </row>
    <row r="5" spans="1:4" ht="23.25" x14ac:dyDescent="0.35">
      <c r="A5" s="69" t="s">
        <v>19</v>
      </c>
      <c r="B5" s="70"/>
      <c r="C5" s="70"/>
      <c r="D5" s="71"/>
    </row>
    <row r="6" spans="1:4" ht="18.75" x14ac:dyDescent="0.3">
      <c r="A6" s="40" t="s">
        <v>0</v>
      </c>
      <c r="B6" s="8">
        <v>26949</v>
      </c>
      <c r="C6" s="6"/>
      <c r="D6" s="23"/>
    </row>
    <row r="7" spans="1:4" ht="37.5" x14ac:dyDescent="0.3">
      <c r="A7" s="41" t="s">
        <v>16</v>
      </c>
      <c r="B7" s="8">
        <v>35932</v>
      </c>
      <c r="C7" s="6"/>
      <c r="D7" s="23"/>
    </row>
    <row r="8" spans="1:4" ht="18.75" x14ac:dyDescent="0.3">
      <c r="A8" s="40" t="s">
        <v>60</v>
      </c>
      <c r="B8" s="8">
        <v>62881</v>
      </c>
      <c r="C8" s="6"/>
      <c r="D8" s="23"/>
    </row>
    <row r="9" spans="1:4" ht="18.75" x14ac:dyDescent="0.3">
      <c r="A9" s="22"/>
      <c r="B9" s="6"/>
      <c r="C9" s="6"/>
      <c r="D9" s="23"/>
    </row>
    <row r="10" spans="1:4" ht="18.75" x14ac:dyDescent="0.3">
      <c r="A10" s="24"/>
      <c r="B10" s="7" t="s">
        <v>1</v>
      </c>
      <c r="C10" s="7" t="s">
        <v>2</v>
      </c>
      <c r="D10" s="25" t="s">
        <v>3</v>
      </c>
    </row>
    <row r="11" spans="1:4" ht="18.75" x14ac:dyDescent="0.3">
      <c r="A11" s="26" t="s">
        <v>4</v>
      </c>
      <c r="B11" s="8">
        <v>0</v>
      </c>
      <c r="C11" s="8">
        <v>13474.5</v>
      </c>
      <c r="D11" s="27">
        <v>13474.5</v>
      </c>
    </row>
    <row r="12" spans="1:4" ht="18.75" x14ac:dyDescent="0.3">
      <c r="A12" s="26" t="s">
        <v>5</v>
      </c>
      <c r="B12" s="8">
        <v>0</v>
      </c>
      <c r="C12" s="8">
        <v>13474.5</v>
      </c>
      <c r="D12" s="27">
        <v>13474.5</v>
      </c>
    </row>
    <row r="13" spans="1:4" ht="18.75" x14ac:dyDescent="0.3">
      <c r="A13" s="26" t="s">
        <v>6</v>
      </c>
      <c r="B13" s="8">
        <v>13474.5</v>
      </c>
      <c r="C13" s="8"/>
      <c r="D13" s="27">
        <v>13474.5</v>
      </c>
    </row>
    <row r="14" spans="1:4" ht="18.75" x14ac:dyDescent="0.3">
      <c r="A14" s="26" t="s">
        <v>7</v>
      </c>
      <c r="B14" s="8">
        <v>13474.5</v>
      </c>
      <c r="C14" s="8"/>
      <c r="D14" s="27">
        <v>13474.5</v>
      </c>
    </row>
    <row r="15" spans="1:4" ht="18.75" x14ac:dyDescent="0.3">
      <c r="A15" s="28"/>
      <c r="B15" s="14"/>
      <c r="C15" s="14"/>
      <c r="D15" s="29"/>
    </row>
    <row r="16" spans="1:4" ht="15.75" x14ac:dyDescent="0.25">
      <c r="A16" s="72" t="s">
        <v>22</v>
      </c>
      <c r="B16" s="73"/>
      <c r="C16" s="73"/>
      <c r="D16" s="74"/>
    </row>
    <row r="17" spans="1:4" ht="19.5" thickBot="1" x14ac:dyDescent="0.35">
      <c r="A17" s="30"/>
      <c r="B17" s="31"/>
      <c r="C17" s="31"/>
      <c r="D17" s="32"/>
    </row>
    <row r="20" spans="1:4" x14ac:dyDescent="0.25">
      <c r="A20" s="89" t="s">
        <v>85</v>
      </c>
      <c r="B20" s="89"/>
      <c r="C20" s="89"/>
      <c r="D20" s="89"/>
    </row>
    <row r="21" spans="1:4" x14ac:dyDescent="0.25">
      <c r="A21" s="90" t="s">
        <v>86</v>
      </c>
      <c r="B21" s="90"/>
      <c r="C21" s="90"/>
      <c r="D21" s="90"/>
    </row>
  </sheetData>
  <mergeCells count="6">
    <mergeCell ref="A20:D20"/>
    <mergeCell ref="A21:D21"/>
    <mergeCell ref="A1:D1"/>
    <mergeCell ref="A4:D4"/>
    <mergeCell ref="A5:D5"/>
    <mergeCell ref="A16:D16"/>
  </mergeCells>
  <pageMargins left="0.7" right="0.7" top="0.75" bottom="0.75" header="0.3" footer="0.3"/>
  <pageSetup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workbookViewId="0">
      <selection activeCell="D22" sqref="A1:D22"/>
    </sheetView>
  </sheetViews>
  <sheetFormatPr defaultRowHeight="15" x14ac:dyDescent="0.25"/>
  <cols>
    <col min="1" max="1" width="42.28515625" customWidth="1"/>
    <col min="2" max="2" width="24.7109375" customWidth="1"/>
    <col min="3" max="4" width="27.140625" customWidth="1"/>
  </cols>
  <sheetData>
    <row r="1" spans="1:4" ht="26.25" x14ac:dyDescent="0.4">
      <c r="A1" s="68" t="s">
        <v>51</v>
      </c>
      <c r="B1" s="68"/>
      <c r="C1" s="68"/>
      <c r="D1" s="68"/>
    </row>
    <row r="3" spans="1:4" ht="15.75" thickBot="1" x14ac:dyDescent="0.3"/>
    <row r="4" spans="1:4" ht="36" x14ac:dyDescent="0.55000000000000004">
      <c r="A4" s="83" t="s">
        <v>65</v>
      </c>
      <c r="B4" s="84"/>
      <c r="C4" s="84"/>
      <c r="D4" s="85"/>
    </row>
    <row r="5" spans="1:4" ht="23.25" x14ac:dyDescent="0.35">
      <c r="A5" s="69" t="s">
        <v>20</v>
      </c>
      <c r="B5" s="70"/>
      <c r="C5" s="70"/>
      <c r="D5" s="71"/>
    </row>
    <row r="6" spans="1:4" ht="18.75" x14ac:dyDescent="0.3">
      <c r="A6" s="40" t="s">
        <v>0</v>
      </c>
      <c r="B6" s="8">
        <v>26800</v>
      </c>
      <c r="C6" s="6"/>
      <c r="D6" s="23"/>
    </row>
    <row r="7" spans="1:4" ht="37.5" x14ac:dyDescent="0.3">
      <c r="A7" s="41" t="s">
        <v>16</v>
      </c>
      <c r="B7" s="8">
        <v>35650</v>
      </c>
      <c r="C7" s="6"/>
      <c r="D7" s="23"/>
    </row>
    <row r="8" spans="1:4" ht="18.75" x14ac:dyDescent="0.3">
      <c r="A8" s="40" t="s">
        <v>60</v>
      </c>
      <c r="B8" s="8">
        <v>62450</v>
      </c>
      <c r="C8" s="6"/>
      <c r="D8" s="23"/>
    </row>
    <row r="9" spans="1:4" ht="18.75" x14ac:dyDescent="0.3">
      <c r="A9" s="22"/>
      <c r="B9" s="8"/>
      <c r="C9" s="8"/>
      <c r="D9" s="23"/>
    </row>
    <row r="10" spans="1:4" ht="18.75" x14ac:dyDescent="0.3">
      <c r="A10" s="24"/>
      <c r="B10" s="7" t="s">
        <v>1</v>
      </c>
      <c r="C10" s="7" t="s">
        <v>2</v>
      </c>
      <c r="D10" s="25" t="s">
        <v>3</v>
      </c>
    </row>
    <row r="11" spans="1:4" ht="18.75" x14ac:dyDescent="0.3">
      <c r="A11" s="26" t="s">
        <v>12</v>
      </c>
      <c r="B11" s="8">
        <v>0</v>
      </c>
      <c r="C11" s="8">
        <v>13400</v>
      </c>
      <c r="D11" s="27">
        <v>13400</v>
      </c>
    </row>
    <row r="12" spans="1:4" ht="18.75" x14ac:dyDescent="0.3">
      <c r="A12" s="26" t="s">
        <v>13</v>
      </c>
      <c r="B12" s="8">
        <v>0</v>
      </c>
      <c r="C12" s="8">
        <v>13400</v>
      </c>
      <c r="D12" s="27">
        <v>13400</v>
      </c>
    </row>
    <row r="13" spans="1:4" ht="18.75" x14ac:dyDescent="0.3">
      <c r="A13" s="26" t="s">
        <v>14</v>
      </c>
      <c r="B13" s="8">
        <v>8933.3333333333339</v>
      </c>
      <c r="C13" s="8">
        <v>8933.3333333333339</v>
      </c>
      <c r="D13" s="33">
        <v>8933.3333333333339</v>
      </c>
    </row>
    <row r="14" spans="1:4" ht="18.75" x14ac:dyDescent="0.3">
      <c r="A14" s="26" t="s">
        <v>15</v>
      </c>
      <c r="B14" s="8">
        <v>8933.3333333333339</v>
      </c>
      <c r="C14" s="8">
        <v>8933.3333333333339</v>
      </c>
      <c r="D14" s="33">
        <v>8933.3333333333339</v>
      </c>
    </row>
    <row r="15" spans="1:4" ht="18.75" x14ac:dyDescent="0.3">
      <c r="A15" s="28"/>
      <c r="B15" s="14"/>
      <c r="C15" s="14"/>
      <c r="D15" s="34"/>
    </row>
    <row r="16" spans="1:4" x14ac:dyDescent="0.25">
      <c r="A16" s="35" t="s">
        <v>66</v>
      </c>
      <c r="B16" s="17"/>
      <c r="C16" s="17"/>
      <c r="D16" s="36"/>
    </row>
    <row r="17" spans="1:4" ht="15.75" thickBot="1" x14ac:dyDescent="0.3">
      <c r="A17" s="37"/>
      <c r="B17" s="38"/>
      <c r="C17" s="38"/>
      <c r="D17" s="39"/>
    </row>
    <row r="20" spans="1:4" x14ac:dyDescent="0.25">
      <c r="A20" s="89" t="s">
        <v>85</v>
      </c>
      <c r="B20" s="89"/>
      <c r="C20" s="89"/>
      <c r="D20" s="89"/>
    </row>
    <row r="21" spans="1:4" x14ac:dyDescent="0.25">
      <c r="A21" s="90" t="s">
        <v>86</v>
      </c>
      <c r="B21" s="90"/>
      <c r="C21" s="90"/>
      <c r="D21" s="90"/>
    </row>
  </sheetData>
  <mergeCells count="5">
    <mergeCell ref="A21:D21"/>
    <mergeCell ref="A1:D1"/>
    <mergeCell ref="A4:D4"/>
    <mergeCell ref="A5:D5"/>
    <mergeCell ref="A20:D20"/>
  </mergeCells>
  <pageMargins left="0.7" right="0.7" top="0.75" bottom="0.75" header="0.3" footer="0.3"/>
  <pageSetup scale="7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workbookViewId="0">
      <selection activeCell="D23" sqref="A1:D23"/>
    </sheetView>
  </sheetViews>
  <sheetFormatPr defaultRowHeight="15" x14ac:dyDescent="0.25"/>
  <cols>
    <col min="1" max="1" width="42.28515625" customWidth="1"/>
    <col min="2" max="2" width="24.7109375" customWidth="1"/>
    <col min="3" max="3" width="27.140625" customWidth="1"/>
    <col min="4" max="4" width="29.28515625" customWidth="1"/>
  </cols>
  <sheetData>
    <row r="1" spans="1:4" ht="26.25" x14ac:dyDescent="0.4">
      <c r="A1" s="68" t="s">
        <v>51</v>
      </c>
      <c r="B1" s="68"/>
      <c r="C1" s="68"/>
      <c r="D1" s="68"/>
    </row>
    <row r="2" spans="1:4" ht="17.25" customHeight="1" thickBot="1" x14ac:dyDescent="0.45">
      <c r="A2" s="20"/>
      <c r="B2" s="20"/>
      <c r="C2" s="20"/>
      <c r="D2" s="20"/>
    </row>
    <row r="3" spans="1:4" ht="26.25" x14ac:dyDescent="0.4">
      <c r="A3" s="93" t="s">
        <v>62</v>
      </c>
      <c r="B3" s="94"/>
      <c r="C3" s="94"/>
      <c r="D3" s="95"/>
    </row>
    <row r="4" spans="1:4" ht="6.75" customHeight="1" x14ac:dyDescent="0.25">
      <c r="A4" s="53"/>
      <c r="B4" s="54"/>
      <c r="C4" s="54"/>
      <c r="D4" s="55"/>
    </row>
    <row r="5" spans="1:4" ht="26.25" x14ac:dyDescent="0.4">
      <c r="A5" s="91" t="s">
        <v>67</v>
      </c>
      <c r="B5" s="79"/>
      <c r="C5" s="79"/>
      <c r="D5" s="92"/>
    </row>
    <row r="6" spans="1:4" ht="37.5" x14ac:dyDescent="0.3">
      <c r="A6" s="26" t="s">
        <v>8</v>
      </c>
      <c r="B6" s="10" t="s">
        <v>9</v>
      </c>
      <c r="C6" s="10" t="s">
        <v>10</v>
      </c>
      <c r="D6" s="42" t="s">
        <v>11</v>
      </c>
    </row>
    <row r="7" spans="1:4" ht="18.75" x14ac:dyDescent="0.3">
      <c r="A7" s="26">
        <v>1</v>
      </c>
      <c r="B7" s="11">
        <v>424.66</v>
      </c>
      <c r="C7" s="11">
        <v>792.66</v>
      </c>
      <c r="D7" s="43">
        <v>1217.32</v>
      </c>
    </row>
    <row r="8" spans="1:4" ht="18.75" x14ac:dyDescent="0.3">
      <c r="A8" s="26">
        <v>2</v>
      </c>
      <c r="B8" s="11">
        <v>849.32</v>
      </c>
      <c r="C8" s="11">
        <v>1585.32</v>
      </c>
      <c r="D8" s="43">
        <v>2434.64</v>
      </c>
    </row>
    <row r="9" spans="1:4" ht="18.75" x14ac:dyDescent="0.3">
      <c r="A9" s="26">
        <v>3</v>
      </c>
      <c r="B9" s="11">
        <v>1273.98</v>
      </c>
      <c r="C9" s="11">
        <v>2377.98</v>
      </c>
      <c r="D9" s="43">
        <v>3651.96</v>
      </c>
    </row>
    <row r="10" spans="1:4" ht="18.75" x14ac:dyDescent="0.3">
      <c r="A10" s="26">
        <v>4</v>
      </c>
      <c r="B10" s="11">
        <v>1698.64</v>
      </c>
      <c r="C10" s="11">
        <v>3170.64</v>
      </c>
      <c r="D10" s="43">
        <v>4869.28</v>
      </c>
    </row>
    <row r="11" spans="1:4" ht="18.75" x14ac:dyDescent="0.3">
      <c r="A11" s="26">
        <v>5</v>
      </c>
      <c r="B11" s="11">
        <v>2123.3000000000002</v>
      </c>
      <c r="C11" s="11">
        <v>3963.2999999999997</v>
      </c>
      <c r="D11" s="43">
        <v>6086.6</v>
      </c>
    </row>
    <row r="12" spans="1:4" ht="18.75" x14ac:dyDescent="0.3">
      <c r="A12" s="26">
        <v>6</v>
      </c>
      <c r="B12" s="11">
        <v>2547.96</v>
      </c>
      <c r="C12" s="11">
        <v>4755.96</v>
      </c>
      <c r="D12" s="43">
        <v>7303.92</v>
      </c>
    </row>
    <row r="13" spans="1:4" ht="18.75" x14ac:dyDescent="0.3">
      <c r="A13" s="26">
        <v>7</v>
      </c>
      <c r="B13" s="11">
        <v>2972.6200000000003</v>
      </c>
      <c r="C13" s="11">
        <v>5548.62</v>
      </c>
      <c r="D13" s="43">
        <v>8521.24</v>
      </c>
    </row>
    <row r="14" spans="1:4" ht="18.75" x14ac:dyDescent="0.3">
      <c r="A14" s="26">
        <v>8</v>
      </c>
      <c r="B14" s="11">
        <v>3397.28</v>
      </c>
      <c r="C14" s="11">
        <v>6341.28</v>
      </c>
      <c r="D14" s="43">
        <v>9738.56</v>
      </c>
    </row>
    <row r="15" spans="1:4" ht="18.75" x14ac:dyDescent="0.3">
      <c r="A15" s="26">
        <v>9</v>
      </c>
      <c r="B15" s="11">
        <v>3821.94</v>
      </c>
      <c r="C15" s="11">
        <v>7133.94</v>
      </c>
      <c r="D15" s="43">
        <v>10955.88</v>
      </c>
    </row>
    <row r="16" spans="1:4" x14ac:dyDescent="0.25">
      <c r="A16" s="53"/>
      <c r="B16" s="56"/>
      <c r="C16" s="56"/>
      <c r="D16" s="57"/>
    </row>
    <row r="17" spans="1:4" ht="19.5" thickBot="1" x14ac:dyDescent="0.35">
      <c r="A17" s="58" t="s">
        <v>73</v>
      </c>
      <c r="B17" s="59"/>
      <c r="C17" s="59"/>
      <c r="D17" s="60"/>
    </row>
    <row r="20" spans="1:4" x14ac:dyDescent="0.25">
      <c r="A20" s="89" t="s">
        <v>85</v>
      </c>
      <c r="B20" s="89"/>
      <c r="C20" s="89"/>
      <c r="D20" s="89"/>
    </row>
    <row r="21" spans="1:4" x14ac:dyDescent="0.25">
      <c r="A21" s="90" t="s">
        <v>86</v>
      </c>
      <c r="B21" s="90"/>
      <c r="C21" s="90"/>
      <c r="D21" s="90"/>
    </row>
  </sheetData>
  <mergeCells count="5">
    <mergeCell ref="A21:D21"/>
    <mergeCell ref="A1:D1"/>
    <mergeCell ref="A5:D5"/>
    <mergeCell ref="A3:D3"/>
    <mergeCell ref="A20:D20"/>
  </mergeCells>
  <pageMargins left="0.7" right="0.7" top="0.75" bottom="0.75" header="0.3" footer="0.3"/>
  <pageSetup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workbookViewId="0">
      <selection activeCell="A48" sqref="A1:D48"/>
    </sheetView>
  </sheetViews>
  <sheetFormatPr defaultRowHeight="15" x14ac:dyDescent="0.25"/>
  <cols>
    <col min="1" max="1" width="42.28515625" customWidth="1"/>
    <col min="2" max="2" width="24.7109375" customWidth="1"/>
    <col min="3" max="3" width="36.5703125" customWidth="1"/>
    <col min="4" max="4" width="27.140625" customWidth="1"/>
  </cols>
  <sheetData>
    <row r="1" spans="1:4" ht="26.25" x14ac:dyDescent="0.4">
      <c r="A1" s="68" t="s">
        <v>51</v>
      </c>
      <c r="B1" s="68"/>
      <c r="C1" s="68"/>
      <c r="D1" s="68"/>
    </row>
    <row r="2" spans="1:4" ht="27" thickBot="1" x14ac:dyDescent="0.45">
      <c r="A2" s="21"/>
      <c r="B2" s="21"/>
      <c r="C2" s="21"/>
      <c r="D2" s="21"/>
    </row>
    <row r="3" spans="1:4" ht="36" x14ac:dyDescent="0.55000000000000004">
      <c r="A3" s="102" t="s">
        <v>84</v>
      </c>
      <c r="B3" s="103"/>
      <c r="C3" s="103"/>
      <c r="D3" s="104"/>
    </row>
    <row r="4" spans="1:4" ht="15.75" thickBot="1" x14ac:dyDescent="0.3">
      <c r="A4" s="53"/>
      <c r="B4" s="54"/>
      <c r="C4" s="54"/>
      <c r="D4" s="55"/>
    </row>
    <row r="5" spans="1:4" ht="26.25" x14ac:dyDescent="0.4">
      <c r="A5" s="96" t="s">
        <v>67</v>
      </c>
      <c r="B5" s="97"/>
      <c r="C5" s="97"/>
      <c r="D5" s="98"/>
    </row>
    <row r="6" spans="1:4" ht="18.75" x14ac:dyDescent="0.3">
      <c r="A6" s="26" t="s">
        <v>8</v>
      </c>
      <c r="B6" s="3" t="s">
        <v>9</v>
      </c>
      <c r="C6" s="3" t="s">
        <v>10</v>
      </c>
      <c r="D6" s="47" t="s">
        <v>11</v>
      </c>
    </row>
    <row r="7" spans="1:4" ht="18.75" x14ac:dyDescent="0.3">
      <c r="A7" s="26">
        <v>1</v>
      </c>
      <c r="B7" s="2">
        <v>424.66</v>
      </c>
      <c r="C7" s="2">
        <v>792.66</v>
      </c>
      <c r="D7" s="48">
        <v>1217.32</v>
      </c>
    </row>
    <row r="8" spans="1:4" ht="18.75" x14ac:dyDescent="0.3">
      <c r="A8" s="26">
        <v>2</v>
      </c>
      <c r="B8" s="2">
        <v>849.32</v>
      </c>
      <c r="C8" s="2">
        <v>1585.32</v>
      </c>
      <c r="D8" s="48">
        <v>2434.64</v>
      </c>
    </row>
    <row r="9" spans="1:4" ht="18.75" x14ac:dyDescent="0.3">
      <c r="A9" s="26">
        <v>3</v>
      </c>
      <c r="B9" s="2">
        <v>1273.98</v>
      </c>
      <c r="C9" s="2">
        <v>2377.98</v>
      </c>
      <c r="D9" s="48">
        <v>3651.96</v>
      </c>
    </row>
    <row r="10" spans="1:4" ht="18.75" x14ac:dyDescent="0.3">
      <c r="A10" s="26">
        <v>4</v>
      </c>
      <c r="B10" s="2">
        <v>1698.64</v>
      </c>
      <c r="C10" s="2">
        <v>3170.64</v>
      </c>
      <c r="D10" s="48">
        <v>4869.28</v>
      </c>
    </row>
    <row r="11" spans="1:4" ht="18.75" x14ac:dyDescent="0.3">
      <c r="A11" s="26">
        <v>5</v>
      </c>
      <c r="B11" s="65">
        <v>2123.3000000000002</v>
      </c>
      <c r="C11" s="65">
        <v>3963.3</v>
      </c>
      <c r="D11" s="66">
        <v>6086.6</v>
      </c>
    </row>
    <row r="12" spans="1:4" ht="18.75" x14ac:dyDescent="0.3">
      <c r="A12" s="26">
        <v>6</v>
      </c>
      <c r="B12" s="2">
        <v>2547.96</v>
      </c>
      <c r="C12" s="2">
        <v>4755.96</v>
      </c>
      <c r="D12" s="48">
        <v>7303.92</v>
      </c>
    </row>
    <row r="13" spans="1:4" ht="18.75" x14ac:dyDescent="0.3">
      <c r="A13" s="26">
        <v>7</v>
      </c>
      <c r="B13" s="2">
        <v>2972.6200000000003</v>
      </c>
      <c r="C13" s="2">
        <v>5548.62</v>
      </c>
      <c r="D13" s="48">
        <v>8521.24</v>
      </c>
    </row>
    <row r="14" spans="1:4" ht="18.75" x14ac:dyDescent="0.3">
      <c r="A14" s="26">
        <v>8</v>
      </c>
      <c r="B14" s="2">
        <v>3397.28</v>
      </c>
      <c r="C14" s="2">
        <v>6341.28</v>
      </c>
      <c r="D14" s="48">
        <v>9738.56</v>
      </c>
    </row>
    <row r="15" spans="1:4" ht="19.5" thickBot="1" x14ac:dyDescent="0.35">
      <c r="A15" s="44">
        <v>9</v>
      </c>
      <c r="B15" s="49">
        <v>3821.94</v>
      </c>
      <c r="C15" s="49">
        <v>7133.94</v>
      </c>
      <c r="D15" s="50">
        <v>10955.88</v>
      </c>
    </row>
    <row r="16" spans="1:4" x14ac:dyDescent="0.25">
      <c r="A16" s="53"/>
      <c r="B16" s="54"/>
      <c r="C16" s="54"/>
      <c r="D16" s="55"/>
    </row>
    <row r="17" spans="1:4" ht="18.75" x14ac:dyDescent="0.3">
      <c r="A17" s="61" t="s">
        <v>79</v>
      </c>
      <c r="B17" s="54"/>
      <c r="C17" s="54"/>
      <c r="D17" s="55"/>
    </row>
    <row r="18" spans="1:4" x14ac:dyDescent="0.25">
      <c r="A18" s="108" t="s">
        <v>80</v>
      </c>
      <c r="B18" s="109"/>
      <c r="C18" s="109"/>
      <c r="D18" s="110"/>
    </row>
    <row r="19" spans="1:4" x14ac:dyDescent="0.25">
      <c r="A19" s="108" t="s">
        <v>81</v>
      </c>
      <c r="B19" s="109"/>
      <c r="C19" s="109"/>
      <c r="D19" s="110"/>
    </row>
    <row r="20" spans="1:4" x14ac:dyDescent="0.25">
      <c r="A20" s="108" t="s">
        <v>82</v>
      </c>
      <c r="B20" s="109"/>
      <c r="C20" s="109"/>
      <c r="D20" s="110"/>
    </row>
    <row r="21" spans="1:4" s="15" customFormat="1" ht="33" customHeight="1" x14ac:dyDescent="0.25">
      <c r="A21" s="99" t="s">
        <v>83</v>
      </c>
      <c r="B21" s="100"/>
      <c r="C21" s="100"/>
      <c r="D21" s="101"/>
    </row>
    <row r="22" spans="1:4" x14ac:dyDescent="0.25">
      <c r="A22" s="53"/>
      <c r="B22" s="54"/>
      <c r="C22" s="54"/>
      <c r="D22" s="55"/>
    </row>
    <row r="23" spans="1:4" x14ac:dyDescent="0.25">
      <c r="A23" s="53"/>
      <c r="B23" s="54"/>
      <c r="C23" s="54"/>
      <c r="D23" s="55"/>
    </row>
    <row r="24" spans="1:4" x14ac:dyDescent="0.25">
      <c r="A24" s="53"/>
      <c r="B24" s="54"/>
      <c r="C24" s="54"/>
      <c r="D24" s="55"/>
    </row>
    <row r="25" spans="1:4" ht="15.75" thickBot="1" x14ac:dyDescent="0.3">
      <c r="A25" s="53"/>
      <c r="B25" s="54"/>
      <c r="C25" s="54"/>
      <c r="D25" s="55"/>
    </row>
    <row r="26" spans="1:4" ht="26.25" x14ac:dyDescent="0.4">
      <c r="A26" s="96" t="s">
        <v>78</v>
      </c>
      <c r="B26" s="97"/>
      <c r="C26" s="97"/>
      <c r="D26" s="98"/>
    </row>
    <row r="27" spans="1:4" ht="18.75" x14ac:dyDescent="0.3">
      <c r="A27" s="26" t="s">
        <v>8</v>
      </c>
      <c r="B27" s="3" t="s">
        <v>9</v>
      </c>
      <c r="C27" s="3" t="s">
        <v>10</v>
      </c>
      <c r="D27" s="47" t="s">
        <v>11</v>
      </c>
    </row>
    <row r="28" spans="1:4" ht="18.75" x14ac:dyDescent="0.3">
      <c r="A28" s="26">
        <v>1</v>
      </c>
      <c r="B28" s="7">
        <v>318.5</v>
      </c>
      <c r="C28" s="7">
        <v>594.5</v>
      </c>
      <c r="D28" s="25">
        <v>913</v>
      </c>
    </row>
    <row r="29" spans="1:4" ht="18.75" x14ac:dyDescent="0.3">
      <c r="A29" s="26">
        <v>2</v>
      </c>
      <c r="B29" s="7">
        <v>637</v>
      </c>
      <c r="C29" s="7">
        <v>1189</v>
      </c>
      <c r="D29" s="25">
        <v>1826</v>
      </c>
    </row>
    <row r="30" spans="1:4" ht="18.75" x14ac:dyDescent="0.3">
      <c r="A30" s="26">
        <v>3</v>
      </c>
      <c r="B30" s="7">
        <v>955.5</v>
      </c>
      <c r="C30" s="7">
        <v>1783.5</v>
      </c>
      <c r="D30" s="25">
        <v>2739</v>
      </c>
    </row>
    <row r="31" spans="1:4" ht="18.75" x14ac:dyDescent="0.3">
      <c r="A31" s="26">
        <v>4</v>
      </c>
      <c r="B31" s="7">
        <v>1274</v>
      </c>
      <c r="C31" s="7">
        <v>2378</v>
      </c>
      <c r="D31" s="25">
        <v>3652</v>
      </c>
    </row>
    <row r="32" spans="1:4" ht="18.75" x14ac:dyDescent="0.3">
      <c r="A32" s="26">
        <v>5</v>
      </c>
      <c r="B32" s="7">
        <v>1592.5</v>
      </c>
      <c r="C32" s="7">
        <v>2972.5</v>
      </c>
      <c r="D32" s="25">
        <v>4565</v>
      </c>
    </row>
    <row r="33" spans="1:4" ht="18.75" x14ac:dyDescent="0.3">
      <c r="A33" s="26">
        <v>6</v>
      </c>
      <c r="B33" s="7">
        <v>1911</v>
      </c>
      <c r="C33" s="7">
        <v>3567</v>
      </c>
      <c r="D33" s="25">
        <v>5478</v>
      </c>
    </row>
    <row r="34" spans="1:4" ht="18.75" x14ac:dyDescent="0.3">
      <c r="A34" s="26">
        <v>7</v>
      </c>
      <c r="B34" s="7">
        <v>2229.5</v>
      </c>
      <c r="C34" s="7">
        <v>4161.5</v>
      </c>
      <c r="D34" s="25">
        <v>6391</v>
      </c>
    </row>
    <row r="35" spans="1:4" ht="18.75" x14ac:dyDescent="0.3">
      <c r="A35" s="26">
        <v>8</v>
      </c>
      <c r="B35" s="7">
        <v>2548</v>
      </c>
      <c r="C35" s="7">
        <v>4756</v>
      </c>
      <c r="D35" s="25">
        <v>7304</v>
      </c>
    </row>
    <row r="36" spans="1:4" ht="18.75" x14ac:dyDescent="0.3">
      <c r="A36" s="26">
        <v>9</v>
      </c>
      <c r="B36" s="7">
        <v>2866.5</v>
      </c>
      <c r="C36" s="7">
        <v>5350.5</v>
      </c>
      <c r="D36" s="25">
        <v>8217</v>
      </c>
    </row>
    <row r="37" spans="1:4" ht="18.75" x14ac:dyDescent="0.3">
      <c r="A37" s="26">
        <v>10</v>
      </c>
      <c r="B37" s="7">
        <v>3185</v>
      </c>
      <c r="C37" s="7">
        <v>5945</v>
      </c>
      <c r="D37" s="25">
        <v>9130</v>
      </c>
    </row>
    <row r="38" spans="1:4" ht="18.75" x14ac:dyDescent="0.3">
      <c r="A38" s="26">
        <v>11</v>
      </c>
      <c r="B38" s="7">
        <v>3503.5</v>
      </c>
      <c r="C38" s="7">
        <v>6539.5</v>
      </c>
      <c r="D38" s="25">
        <v>10043</v>
      </c>
    </row>
    <row r="39" spans="1:4" ht="19.5" thickBot="1" x14ac:dyDescent="0.35">
      <c r="A39" s="44">
        <v>12</v>
      </c>
      <c r="B39" s="51">
        <v>3822</v>
      </c>
      <c r="C39" s="51">
        <v>7134</v>
      </c>
      <c r="D39" s="52">
        <v>10956</v>
      </c>
    </row>
    <row r="40" spans="1:4" x14ac:dyDescent="0.25">
      <c r="A40" s="53"/>
      <c r="B40" s="54"/>
      <c r="C40" s="54"/>
      <c r="D40" s="55"/>
    </row>
    <row r="41" spans="1:4" ht="18.75" x14ac:dyDescent="0.3">
      <c r="A41" s="61" t="s">
        <v>77</v>
      </c>
      <c r="B41" s="54"/>
      <c r="C41" s="54"/>
      <c r="D41" s="55"/>
    </row>
    <row r="42" spans="1:4" ht="28.5" customHeight="1" x14ac:dyDescent="0.25">
      <c r="A42" s="99" t="s">
        <v>74</v>
      </c>
      <c r="B42" s="100"/>
      <c r="C42" s="100"/>
      <c r="D42" s="101"/>
    </row>
    <row r="43" spans="1:4" ht="37.5" customHeight="1" x14ac:dyDescent="0.25">
      <c r="A43" s="99" t="s">
        <v>75</v>
      </c>
      <c r="B43" s="100"/>
      <c r="C43" s="100"/>
      <c r="D43" s="101"/>
    </row>
    <row r="44" spans="1:4" ht="36.75" customHeight="1" thickBot="1" x14ac:dyDescent="0.3">
      <c r="A44" s="105" t="s">
        <v>76</v>
      </c>
      <c r="B44" s="106"/>
      <c r="C44" s="106"/>
      <c r="D44" s="107"/>
    </row>
    <row r="47" spans="1:4" ht="17.25" customHeight="1" x14ac:dyDescent="0.25">
      <c r="A47" s="89" t="s">
        <v>85</v>
      </c>
      <c r="B47" s="89"/>
      <c r="C47" s="89"/>
      <c r="D47" s="89"/>
    </row>
    <row r="48" spans="1:4" x14ac:dyDescent="0.25">
      <c r="A48" s="90" t="s">
        <v>86</v>
      </c>
      <c r="B48" s="90"/>
      <c r="C48" s="90"/>
      <c r="D48" s="90"/>
    </row>
  </sheetData>
  <mergeCells count="13">
    <mergeCell ref="A48:D48"/>
    <mergeCell ref="A1:D1"/>
    <mergeCell ref="A5:D5"/>
    <mergeCell ref="A26:D26"/>
    <mergeCell ref="A42:D42"/>
    <mergeCell ref="A3:D3"/>
    <mergeCell ref="A47:D47"/>
    <mergeCell ref="A43:D43"/>
    <mergeCell ref="A44:D44"/>
    <mergeCell ref="A18:D18"/>
    <mergeCell ref="A19:D19"/>
    <mergeCell ref="A20:D20"/>
    <mergeCell ref="A21:D21"/>
  </mergeCells>
  <printOptions horizontalCentered="1"/>
  <pageMargins left="0.2" right="0.2" top="0.75" bottom="0.75" header="0.3" footer="0.3"/>
  <pageSetup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7"/>
  <sheetViews>
    <sheetView workbookViewId="0">
      <selection activeCell="A67" sqref="A1:D67"/>
    </sheetView>
  </sheetViews>
  <sheetFormatPr defaultRowHeight="15" x14ac:dyDescent="0.25"/>
  <cols>
    <col min="1" max="1" width="42.28515625" customWidth="1"/>
    <col min="2" max="2" width="24.7109375" customWidth="1"/>
    <col min="3" max="4" width="27.140625" customWidth="1"/>
  </cols>
  <sheetData>
    <row r="1" spans="1:4" ht="26.25" x14ac:dyDescent="0.4">
      <c r="A1" s="93" t="s">
        <v>51</v>
      </c>
      <c r="B1" s="94"/>
      <c r="C1" s="94"/>
      <c r="D1" s="95"/>
    </row>
    <row r="2" spans="1:4" ht="15.75" thickBot="1" x14ac:dyDescent="0.3">
      <c r="A2" s="53"/>
      <c r="B2" s="54"/>
      <c r="C2" s="54"/>
      <c r="D2" s="55"/>
    </row>
    <row r="3" spans="1:4" ht="36" x14ac:dyDescent="0.55000000000000004">
      <c r="A3" s="102" t="s">
        <v>57</v>
      </c>
      <c r="B3" s="103"/>
      <c r="C3" s="103"/>
      <c r="D3" s="104"/>
    </row>
    <row r="4" spans="1:4" ht="15.75" thickBot="1" x14ac:dyDescent="0.3">
      <c r="A4" s="53"/>
      <c r="B4" s="54"/>
      <c r="C4" s="54"/>
      <c r="D4" s="55"/>
    </row>
    <row r="5" spans="1:4" ht="26.25" x14ac:dyDescent="0.4">
      <c r="A5" s="96" t="s">
        <v>68</v>
      </c>
      <c r="B5" s="97"/>
      <c r="C5" s="97"/>
      <c r="D5" s="98"/>
    </row>
    <row r="6" spans="1:4" ht="18.75" x14ac:dyDescent="0.3">
      <c r="A6" s="40" t="s">
        <v>0</v>
      </c>
      <c r="B6" s="8">
        <v>17507</v>
      </c>
      <c r="C6" s="6"/>
      <c r="D6" s="23"/>
    </row>
    <row r="7" spans="1:4" ht="37.5" x14ac:dyDescent="0.3">
      <c r="A7" s="41" t="s">
        <v>58</v>
      </c>
      <c r="B7" s="8">
        <v>19314</v>
      </c>
      <c r="C7" s="6"/>
      <c r="D7" s="23"/>
    </row>
    <row r="8" spans="1:4" ht="18.75" x14ac:dyDescent="0.3">
      <c r="A8" s="40" t="s">
        <v>60</v>
      </c>
      <c r="B8" s="8">
        <v>36821</v>
      </c>
      <c r="C8" s="6"/>
      <c r="D8" s="23"/>
    </row>
    <row r="9" spans="1:4" ht="18.75" x14ac:dyDescent="0.3">
      <c r="A9" s="40"/>
      <c r="B9" s="8"/>
      <c r="C9" s="6"/>
      <c r="D9" s="23"/>
    </row>
    <row r="10" spans="1:4" ht="37.5" x14ac:dyDescent="0.3">
      <c r="A10" s="26" t="s">
        <v>8</v>
      </c>
      <c r="B10" s="10" t="s">
        <v>9</v>
      </c>
      <c r="C10" s="10" t="s">
        <v>10</v>
      </c>
      <c r="D10" s="42" t="s">
        <v>11</v>
      </c>
    </row>
    <row r="11" spans="1:4" ht="18.75" x14ac:dyDescent="0.3">
      <c r="A11" s="26">
        <v>1</v>
      </c>
      <c r="B11" s="11">
        <v>648.4</v>
      </c>
      <c r="C11" s="11">
        <v>715.33</v>
      </c>
      <c r="D11" s="43">
        <v>1363.73</v>
      </c>
    </row>
    <row r="12" spans="1:4" ht="18.75" x14ac:dyDescent="0.3">
      <c r="A12" s="26">
        <v>2</v>
      </c>
      <c r="B12" s="11">
        <v>1296.8</v>
      </c>
      <c r="C12" s="11">
        <v>1430.66</v>
      </c>
      <c r="D12" s="43">
        <v>2727.46</v>
      </c>
    </row>
    <row r="13" spans="1:4" ht="18.75" x14ac:dyDescent="0.3">
      <c r="A13" s="26">
        <v>3</v>
      </c>
      <c r="B13" s="11">
        <v>1945.1999999999998</v>
      </c>
      <c r="C13" s="11">
        <v>2145.9900000000002</v>
      </c>
      <c r="D13" s="43">
        <v>4091.19</v>
      </c>
    </row>
    <row r="14" spans="1:4" ht="18.75" x14ac:dyDescent="0.3">
      <c r="A14" s="26">
        <v>4</v>
      </c>
      <c r="B14" s="11">
        <v>2593.6</v>
      </c>
      <c r="C14" s="11">
        <v>2861.32</v>
      </c>
      <c r="D14" s="43">
        <v>5454.92</v>
      </c>
    </row>
    <row r="15" spans="1:4" ht="18.75" x14ac:dyDescent="0.3">
      <c r="A15" s="26">
        <v>5</v>
      </c>
      <c r="B15" s="11">
        <v>3242</v>
      </c>
      <c r="C15" s="11">
        <v>3576.65</v>
      </c>
      <c r="D15" s="43">
        <v>6818.65</v>
      </c>
    </row>
    <row r="16" spans="1:4" ht="18.75" x14ac:dyDescent="0.3">
      <c r="A16" s="26">
        <v>6</v>
      </c>
      <c r="B16" s="11">
        <v>3890.3999999999996</v>
      </c>
      <c r="C16" s="11">
        <v>4291.9800000000005</v>
      </c>
      <c r="D16" s="43">
        <v>8182.38</v>
      </c>
    </row>
    <row r="17" spans="1:4" ht="18.75" x14ac:dyDescent="0.3">
      <c r="A17" s="26">
        <v>7</v>
      </c>
      <c r="B17" s="11">
        <v>4538.8</v>
      </c>
      <c r="C17" s="11">
        <v>5007.3100000000004</v>
      </c>
      <c r="D17" s="43">
        <v>9546.11</v>
      </c>
    </row>
    <row r="18" spans="1:4" ht="18.75" x14ac:dyDescent="0.3">
      <c r="A18" s="26">
        <v>8</v>
      </c>
      <c r="B18" s="11">
        <v>5187.2</v>
      </c>
      <c r="C18" s="11">
        <v>5722.64</v>
      </c>
      <c r="D18" s="43">
        <v>10909.84</v>
      </c>
    </row>
    <row r="19" spans="1:4" ht="19.5" thickBot="1" x14ac:dyDescent="0.35">
      <c r="A19" s="44">
        <v>9</v>
      </c>
      <c r="B19" s="45">
        <v>5835.5999999999995</v>
      </c>
      <c r="C19" s="45">
        <v>6437.97</v>
      </c>
      <c r="D19" s="46">
        <v>12273.57</v>
      </c>
    </row>
    <row r="20" spans="1:4" ht="15.75" thickBot="1" x14ac:dyDescent="0.3">
      <c r="A20" s="53"/>
      <c r="B20" s="62"/>
      <c r="C20" s="62"/>
      <c r="D20" s="63"/>
    </row>
    <row r="21" spans="1:4" ht="38.25" customHeight="1" x14ac:dyDescent="0.25">
      <c r="A21" s="111" t="s">
        <v>69</v>
      </c>
      <c r="B21" s="112"/>
      <c r="C21" s="112"/>
      <c r="D21" s="113"/>
    </row>
    <row r="22" spans="1:4" ht="18.75" x14ac:dyDescent="0.3">
      <c r="A22" s="22" t="s">
        <v>8</v>
      </c>
      <c r="B22" s="10" t="s">
        <v>9</v>
      </c>
      <c r="C22" s="10" t="s">
        <v>71</v>
      </c>
      <c r="D22" s="42"/>
    </row>
    <row r="23" spans="1:4" ht="18.75" x14ac:dyDescent="0.3">
      <c r="A23" s="26">
        <v>1</v>
      </c>
      <c r="B23" s="11">
        <v>456.96</v>
      </c>
      <c r="C23" s="7" t="s">
        <v>72</v>
      </c>
      <c r="D23" s="43"/>
    </row>
    <row r="24" spans="1:4" ht="18.75" x14ac:dyDescent="0.3">
      <c r="A24" s="26">
        <v>2</v>
      </c>
      <c r="B24" s="11">
        <v>913.92</v>
      </c>
      <c r="C24" s="7" t="s">
        <v>72</v>
      </c>
      <c r="D24" s="43"/>
    </row>
    <row r="25" spans="1:4" ht="18.75" x14ac:dyDescent="0.3">
      <c r="A25" s="26">
        <v>3</v>
      </c>
      <c r="B25" s="11">
        <v>1370.8799999999999</v>
      </c>
      <c r="C25" s="7" t="s">
        <v>72</v>
      </c>
      <c r="D25" s="43"/>
    </row>
    <row r="26" spans="1:4" ht="18.75" x14ac:dyDescent="0.3">
      <c r="A26" s="26">
        <v>4</v>
      </c>
      <c r="B26" s="11">
        <v>1827.84</v>
      </c>
      <c r="C26" s="7" t="s">
        <v>72</v>
      </c>
      <c r="D26" s="43"/>
    </row>
    <row r="27" spans="1:4" ht="18.75" x14ac:dyDescent="0.3">
      <c r="A27" s="26">
        <v>5</v>
      </c>
      <c r="B27" s="11">
        <v>2284.7999999999997</v>
      </c>
      <c r="C27" s="7" t="s">
        <v>72</v>
      </c>
      <c r="D27" s="43"/>
    </row>
    <row r="28" spans="1:4" ht="18.75" x14ac:dyDescent="0.3">
      <c r="A28" s="26">
        <v>6</v>
      </c>
      <c r="B28" s="11">
        <v>2741.7599999999998</v>
      </c>
      <c r="C28" s="7" t="s">
        <v>72</v>
      </c>
      <c r="D28" s="43"/>
    </row>
    <row r="29" spans="1:4" ht="18.75" x14ac:dyDescent="0.3">
      <c r="A29" s="26">
        <v>7</v>
      </c>
      <c r="B29" s="11">
        <v>3198.72</v>
      </c>
      <c r="C29" s="7" t="s">
        <v>72</v>
      </c>
      <c r="D29" s="43"/>
    </row>
    <row r="30" spans="1:4" ht="18.75" x14ac:dyDescent="0.3">
      <c r="A30" s="26">
        <v>8</v>
      </c>
      <c r="B30" s="11">
        <v>3655.68</v>
      </c>
      <c r="C30" s="7" t="s">
        <v>72</v>
      </c>
      <c r="D30" s="43"/>
    </row>
    <row r="31" spans="1:4" ht="19.5" thickBot="1" x14ac:dyDescent="0.35">
      <c r="A31" s="44">
        <v>9</v>
      </c>
      <c r="B31" s="45">
        <v>4112.6399999999994</v>
      </c>
      <c r="C31" s="7" t="s">
        <v>72</v>
      </c>
      <c r="D31" s="46"/>
    </row>
    <row r="32" spans="1:4" ht="51.75" customHeight="1" thickBot="1" x14ac:dyDescent="0.3">
      <c r="A32" s="123" t="s">
        <v>70</v>
      </c>
      <c r="B32" s="124"/>
      <c r="C32" s="124"/>
      <c r="D32" s="125"/>
    </row>
    <row r="33" spans="1:4" ht="36" x14ac:dyDescent="0.55000000000000004">
      <c r="A33" s="102"/>
      <c r="B33" s="103"/>
      <c r="C33" s="103"/>
      <c r="D33" s="104"/>
    </row>
    <row r="34" spans="1:4" ht="15.75" thickBot="1" x14ac:dyDescent="0.3">
      <c r="A34" s="53"/>
      <c r="B34" s="54"/>
      <c r="C34" s="54"/>
      <c r="D34" s="55"/>
    </row>
    <row r="35" spans="1:4" ht="26.25" x14ac:dyDescent="0.4">
      <c r="A35" s="114" t="s">
        <v>54</v>
      </c>
      <c r="B35" s="115"/>
      <c r="C35" s="115"/>
      <c r="D35" s="116"/>
    </row>
    <row r="36" spans="1:4" ht="37.5" x14ac:dyDescent="0.3">
      <c r="A36" s="26" t="s">
        <v>8</v>
      </c>
      <c r="B36" s="10" t="s">
        <v>9</v>
      </c>
      <c r="C36" s="10" t="s">
        <v>10</v>
      </c>
      <c r="D36" s="42" t="s">
        <v>11</v>
      </c>
    </row>
    <row r="37" spans="1:4" ht="18.75" x14ac:dyDescent="0.3">
      <c r="A37" s="26">
        <v>1</v>
      </c>
      <c r="B37" s="11">
        <v>424.66</v>
      </c>
      <c r="C37" s="11">
        <v>792.66</v>
      </c>
      <c r="D37" s="43">
        <v>1217.32</v>
      </c>
    </row>
    <row r="38" spans="1:4" ht="18.75" x14ac:dyDescent="0.3">
      <c r="A38" s="26">
        <v>2</v>
      </c>
      <c r="B38" s="11">
        <v>849.32</v>
      </c>
      <c r="C38" s="11">
        <v>1585.32</v>
      </c>
      <c r="D38" s="43">
        <v>2434.64</v>
      </c>
    </row>
    <row r="39" spans="1:4" ht="18.75" x14ac:dyDescent="0.3">
      <c r="A39" s="26">
        <v>3</v>
      </c>
      <c r="B39" s="11">
        <v>1273.98</v>
      </c>
      <c r="C39" s="11">
        <v>2377.98</v>
      </c>
      <c r="D39" s="43">
        <v>3651.96</v>
      </c>
    </row>
    <row r="40" spans="1:4" ht="18.75" x14ac:dyDescent="0.3">
      <c r="A40" s="26">
        <v>4</v>
      </c>
      <c r="B40" s="11">
        <v>1698.64</v>
      </c>
      <c r="C40" s="11">
        <v>3170.64</v>
      </c>
      <c r="D40" s="43">
        <v>4869.28</v>
      </c>
    </row>
    <row r="41" spans="1:4" ht="18.75" x14ac:dyDescent="0.3">
      <c r="A41" s="26">
        <v>5</v>
      </c>
      <c r="B41" s="11">
        <v>2123.3000000000002</v>
      </c>
      <c r="C41" s="11">
        <v>3963.2999999999997</v>
      </c>
      <c r="D41" s="43">
        <v>6086.6</v>
      </c>
    </row>
    <row r="42" spans="1:4" ht="18.75" x14ac:dyDescent="0.3">
      <c r="A42" s="26">
        <v>6</v>
      </c>
      <c r="B42" s="11">
        <v>2547.96</v>
      </c>
      <c r="C42" s="11">
        <v>4755.96</v>
      </c>
      <c r="D42" s="43">
        <v>7303.92</v>
      </c>
    </row>
    <row r="43" spans="1:4" ht="18.75" x14ac:dyDescent="0.3">
      <c r="A43" s="26">
        <v>7</v>
      </c>
      <c r="B43" s="11">
        <v>2972.6200000000003</v>
      </c>
      <c r="C43" s="11">
        <v>5548.62</v>
      </c>
      <c r="D43" s="43">
        <v>8521.24</v>
      </c>
    </row>
    <row r="44" spans="1:4" ht="18.75" x14ac:dyDescent="0.3">
      <c r="A44" s="26">
        <v>8</v>
      </c>
      <c r="B44" s="11">
        <v>3397.28</v>
      </c>
      <c r="C44" s="11">
        <v>6341.28</v>
      </c>
      <c r="D44" s="43">
        <v>9738.56</v>
      </c>
    </row>
    <row r="45" spans="1:4" ht="18.75" x14ac:dyDescent="0.3">
      <c r="A45" s="26">
        <v>9</v>
      </c>
      <c r="B45" s="11">
        <v>3821.94</v>
      </c>
      <c r="C45" s="11">
        <v>7133.94</v>
      </c>
      <c r="D45" s="43">
        <v>10955.88</v>
      </c>
    </row>
    <row r="46" spans="1:4" ht="51.75" customHeight="1" thickBot="1" x14ac:dyDescent="0.3">
      <c r="A46" s="120" t="s">
        <v>61</v>
      </c>
      <c r="B46" s="121"/>
      <c r="C46" s="121"/>
      <c r="D46" s="122"/>
    </row>
    <row r="47" spans="1:4" ht="18.75" x14ac:dyDescent="0.3">
      <c r="A47" s="28"/>
      <c r="B47" s="12"/>
      <c r="C47" s="12"/>
      <c r="D47" s="64"/>
    </row>
    <row r="48" spans="1:4" ht="15.75" thickBot="1" x14ac:dyDescent="0.3">
      <c r="A48" s="53"/>
      <c r="B48" s="62"/>
      <c r="C48" s="62"/>
      <c r="D48" s="63"/>
    </row>
    <row r="49" spans="1:4" ht="26.25" x14ac:dyDescent="0.4">
      <c r="A49" s="117" t="s">
        <v>18</v>
      </c>
      <c r="B49" s="118"/>
      <c r="C49" s="118"/>
      <c r="D49" s="119"/>
    </row>
    <row r="50" spans="1:4" ht="37.5" x14ac:dyDescent="0.3">
      <c r="A50" s="26" t="s">
        <v>8</v>
      </c>
      <c r="B50" s="10" t="s">
        <v>9</v>
      </c>
      <c r="C50" s="10" t="s">
        <v>10</v>
      </c>
      <c r="D50" s="42" t="s">
        <v>11</v>
      </c>
    </row>
    <row r="51" spans="1:4" ht="18.75" x14ac:dyDescent="0.3">
      <c r="A51" s="26">
        <v>1</v>
      </c>
      <c r="B51" s="11">
        <v>318.5</v>
      </c>
      <c r="C51" s="11">
        <v>594.5</v>
      </c>
      <c r="D51" s="43">
        <v>913</v>
      </c>
    </row>
    <row r="52" spans="1:4" ht="18.75" x14ac:dyDescent="0.3">
      <c r="A52" s="26">
        <v>2</v>
      </c>
      <c r="B52" s="11">
        <v>637</v>
      </c>
      <c r="C52" s="11">
        <v>1189</v>
      </c>
      <c r="D52" s="43">
        <v>1826</v>
      </c>
    </row>
    <row r="53" spans="1:4" ht="18.75" x14ac:dyDescent="0.3">
      <c r="A53" s="26">
        <v>3</v>
      </c>
      <c r="B53" s="11">
        <v>955.5</v>
      </c>
      <c r="C53" s="11">
        <v>1783.5</v>
      </c>
      <c r="D53" s="43">
        <v>2739</v>
      </c>
    </row>
    <row r="54" spans="1:4" ht="18.75" x14ac:dyDescent="0.3">
      <c r="A54" s="26">
        <v>4</v>
      </c>
      <c r="B54" s="11">
        <v>1274</v>
      </c>
      <c r="C54" s="11">
        <v>2378</v>
      </c>
      <c r="D54" s="43">
        <v>3652</v>
      </c>
    </row>
    <row r="55" spans="1:4" ht="18.75" x14ac:dyDescent="0.3">
      <c r="A55" s="26">
        <v>5</v>
      </c>
      <c r="B55" s="11">
        <v>1592.5</v>
      </c>
      <c r="C55" s="11">
        <v>2972.5</v>
      </c>
      <c r="D55" s="43">
        <v>4565</v>
      </c>
    </row>
    <row r="56" spans="1:4" ht="18.75" x14ac:dyDescent="0.3">
      <c r="A56" s="26">
        <v>6</v>
      </c>
      <c r="B56" s="11">
        <v>1911</v>
      </c>
      <c r="C56" s="11">
        <v>3567</v>
      </c>
      <c r="D56" s="43">
        <v>5478</v>
      </c>
    </row>
    <row r="57" spans="1:4" ht="18.75" x14ac:dyDescent="0.3">
      <c r="A57" s="26">
        <v>7</v>
      </c>
      <c r="B57" s="11">
        <v>2229.5</v>
      </c>
      <c r="C57" s="11">
        <v>4161.5</v>
      </c>
      <c r="D57" s="43">
        <v>6391</v>
      </c>
    </row>
    <row r="58" spans="1:4" ht="18.75" x14ac:dyDescent="0.3">
      <c r="A58" s="26">
        <v>8</v>
      </c>
      <c r="B58" s="11">
        <v>2548</v>
      </c>
      <c r="C58" s="11">
        <v>4756</v>
      </c>
      <c r="D58" s="43">
        <v>7304</v>
      </c>
    </row>
    <row r="59" spans="1:4" ht="18.75" x14ac:dyDescent="0.3">
      <c r="A59" s="26">
        <v>9</v>
      </c>
      <c r="B59" s="11">
        <v>2866.5</v>
      </c>
      <c r="C59" s="11">
        <v>5350.5</v>
      </c>
      <c r="D59" s="43">
        <v>8217</v>
      </c>
    </row>
    <row r="60" spans="1:4" ht="18.75" x14ac:dyDescent="0.3">
      <c r="A60" s="26">
        <v>10</v>
      </c>
      <c r="B60" s="11">
        <v>3185</v>
      </c>
      <c r="C60" s="11">
        <v>5945</v>
      </c>
      <c r="D60" s="43">
        <v>9130</v>
      </c>
    </row>
    <row r="61" spans="1:4" ht="18.75" x14ac:dyDescent="0.3">
      <c r="A61" s="26">
        <v>11</v>
      </c>
      <c r="B61" s="11">
        <v>3503.5</v>
      </c>
      <c r="C61" s="11">
        <v>6539.5</v>
      </c>
      <c r="D61" s="43">
        <v>10043</v>
      </c>
    </row>
    <row r="62" spans="1:4" ht="18.75" x14ac:dyDescent="0.3">
      <c r="A62" s="26">
        <v>12</v>
      </c>
      <c r="B62" s="11">
        <v>3822</v>
      </c>
      <c r="C62" s="11">
        <v>7134</v>
      </c>
      <c r="D62" s="43">
        <v>10956</v>
      </c>
    </row>
    <row r="63" spans="1:4" ht="49.5" customHeight="1" thickBot="1" x14ac:dyDescent="0.3">
      <c r="A63" s="120" t="s">
        <v>61</v>
      </c>
      <c r="B63" s="121"/>
      <c r="C63" s="121"/>
      <c r="D63" s="122"/>
    </row>
    <row r="66" spans="1:4" x14ac:dyDescent="0.25">
      <c r="A66" s="89" t="s">
        <v>85</v>
      </c>
      <c r="B66" s="89"/>
      <c r="C66" s="89"/>
      <c r="D66" s="89"/>
    </row>
    <row r="67" spans="1:4" x14ac:dyDescent="0.25">
      <c r="A67" s="90" t="s">
        <v>86</v>
      </c>
      <c r="B67" s="90"/>
      <c r="C67" s="90"/>
      <c r="D67" s="90"/>
    </row>
  </sheetData>
  <mergeCells count="12">
    <mergeCell ref="A66:D66"/>
    <mergeCell ref="A67:D67"/>
    <mergeCell ref="A33:D33"/>
    <mergeCell ref="A1:D1"/>
    <mergeCell ref="A5:D5"/>
    <mergeCell ref="A21:D21"/>
    <mergeCell ref="A35:D35"/>
    <mergeCell ref="A49:D49"/>
    <mergeCell ref="A3:D3"/>
    <mergeCell ref="A46:D46"/>
    <mergeCell ref="A63:D63"/>
    <mergeCell ref="A32:D32"/>
  </mergeCells>
  <pageMargins left="0.2" right="0.2" top="0.75" bottom="0.75" header="0.3" footer="0.3"/>
  <pageSetup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STDT ACCTG VERSION</vt:lpstr>
      <vt:lpstr>MEDICINE</vt:lpstr>
      <vt:lpstr>DENTISTRY</vt:lpstr>
      <vt:lpstr>GRAD STUDIES IN HEALTH SCIENCES</vt:lpstr>
      <vt:lpstr>NURSING</vt:lpstr>
      <vt:lpstr>HEALTH RELATED PROFESSIONS</vt:lpstr>
    </vt:vector>
  </TitlesOfParts>
  <Company>University of Mississippi Medical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MSullivan</dc:creator>
  <cp:lastModifiedBy>Maura Sullivan</cp:lastModifiedBy>
  <cp:lastPrinted>2016-08-17T16:20:46Z</cp:lastPrinted>
  <dcterms:created xsi:type="dcterms:W3CDTF">2009-09-16T17:07:50Z</dcterms:created>
  <dcterms:modified xsi:type="dcterms:W3CDTF">2018-12-27T20:34:53Z</dcterms:modified>
</cp:coreProperties>
</file>